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" r:id="rId1"/>
  </sheets>
  <definedNames>
    <definedName name="_xlnm._FilterDatabase" localSheetId="0" hidden="1">总表!$A$2:$A$9</definedName>
    <definedName name="_xlnm.Print_Area" localSheetId="0">总表!$A$1:$AI$24</definedName>
  </definedNames>
  <calcPr calcId="144525"/>
</workbook>
</file>

<file path=xl/sharedStrings.xml><?xml version="1.0" encoding="utf-8"?>
<sst xmlns="http://schemas.openxmlformats.org/spreadsheetml/2006/main" count="66" uniqueCount="55">
  <si>
    <r>
      <rPr>
        <sz val="20"/>
        <color indexed="8"/>
        <rFont val="黑体"/>
        <charset val="134"/>
      </rPr>
      <t>附件</t>
    </r>
    <r>
      <rPr>
        <sz val="20"/>
        <color indexed="8"/>
        <rFont val="Times New Roman"/>
        <charset val="134"/>
      </rPr>
      <t>2</t>
    </r>
  </si>
  <si>
    <r>
      <rPr>
        <sz val="22"/>
        <rFont val="黑体"/>
        <charset val="134"/>
      </rPr>
      <t>柳州市</t>
    </r>
    <r>
      <rPr>
        <sz val="22"/>
        <rFont val="Times New Roman"/>
        <charset val="134"/>
      </rPr>
      <t>2021</t>
    </r>
    <r>
      <rPr>
        <sz val="22"/>
        <rFont val="黑体"/>
        <charset val="134"/>
      </rPr>
      <t>年油茶</t>
    </r>
    <r>
      <rPr>
        <sz val="22"/>
        <rFont val="Times New Roman"/>
        <charset val="134"/>
      </rPr>
      <t>“</t>
    </r>
    <r>
      <rPr>
        <sz val="22"/>
        <rFont val="黑体"/>
        <charset val="134"/>
      </rPr>
      <t>双千</t>
    </r>
    <r>
      <rPr>
        <sz val="22"/>
        <rFont val="Times New Roman"/>
        <charset val="134"/>
      </rPr>
      <t>”</t>
    </r>
    <r>
      <rPr>
        <sz val="22"/>
        <rFont val="黑体"/>
        <charset val="134"/>
      </rPr>
      <t>计划实施情况月报表</t>
    </r>
  </si>
  <si>
    <r>
      <rPr>
        <sz val="12"/>
        <rFont val="仿宋_GB2312"/>
        <charset val="134"/>
      </rPr>
      <t>填报单位：柳州市林业和园林局</t>
    </r>
  </si>
  <si>
    <r>
      <rPr>
        <sz val="12"/>
        <rFont val="仿宋_GB2312"/>
        <charset val="134"/>
      </rPr>
      <t>填报时间：</t>
    </r>
    <r>
      <rPr>
        <sz val="12"/>
        <rFont val="Times New Roman"/>
        <charset val="134"/>
      </rPr>
      <t>2021.11.10</t>
    </r>
  </si>
  <si>
    <r>
      <rPr>
        <sz val="12"/>
        <rFont val="仿宋_GB2312"/>
        <charset val="134"/>
      </rPr>
      <t>单位：万元、万亩、吨、个、人，</t>
    </r>
    <r>
      <rPr>
        <sz val="12"/>
        <rFont val="Times New Roman"/>
        <charset val="134"/>
      </rPr>
      <t>%</t>
    </r>
  </si>
  <si>
    <r>
      <rPr>
        <sz val="12"/>
        <rFont val="宋体"/>
        <charset val="134"/>
      </rPr>
      <t>单位　</t>
    </r>
  </si>
  <si>
    <r>
      <rPr>
        <sz val="12"/>
        <rFont val="宋体"/>
        <charset val="134"/>
      </rPr>
      <t>补助资金安排情况</t>
    </r>
  </si>
  <si>
    <r>
      <rPr>
        <sz val="12"/>
        <rFont val="宋体"/>
        <charset val="134"/>
      </rPr>
      <t>补助资金兑现情况</t>
    </r>
  </si>
  <si>
    <r>
      <rPr>
        <sz val="12"/>
        <rFont val="宋体"/>
        <charset val="134"/>
      </rPr>
      <t>新造、低改情况</t>
    </r>
  </si>
  <si>
    <r>
      <rPr>
        <sz val="12"/>
        <rFont val="宋体"/>
        <charset val="134"/>
      </rPr>
      <t>开展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种苗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执法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活动次数</t>
    </r>
  </si>
  <si>
    <r>
      <rPr>
        <sz val="12"/>
        <rFont val="Times New Roman"/>
        <charset val="134"/>
      </rPr>
      <t>“</t>
    </r>
    <r>
      <rPr>
        <sz val="12"/>
        <rFont val="宋体"/>
        <charset val="134"/>
      </rPr>
      <t>双高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创建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情况</t>
    </r>
  </si>
  <si>
    <r>
      <rPr>
        <sz val="12"/>
        <rFont val="宋体"/>
        <charset val="134"/>
      </rPr>
      <t>油茶专业合作社成立情况</t>
    </r>
  </si>
  <si>
    <r>
      <rPr>
        <sz val="12"/>
        <rFont val="宋体"/>
        <charset val="134"/>
      </rPr>
      <t>巩固脱贫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人口数量</t>
    </r>
  </si>
  <si>
    <r>
      <rPr>
        <sz val="12"/>
        <rFont val="宋体"/>
        <charset val="134"/>
      </rPr>
      <t>开展油茶培训人次</t>
    </r>
  </si>
  <si>
    <r>
      <rPr>
        <sz val="12"/>
        <rFont val="宋体"/>
        <charset val="134"/>
      </rPr>
      <t>培养有资质的技术人员数量</t>
    </r>
  </si>
  <si>
    <r>
      <rPr>
        <sz val="12"/>
        <rFont val="宋体"/>
        <charset val="134"/>
      </rPr>
      <t>新增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品牌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认证（定）</t>
    </r>
  </si>
  <si>
    <r>
      <rPr>
        <sz val="12"/>
        <rFont val="Times New Roman"/>
        <charset val="134"/>
      </rPr>
      <t>50</t>
    </r>
    <r>
      <rPr>
        <sz val="12"/>
        <rFont val="宋体"/>
        <charset val="134"/>
      </rPr>
      <t>吨以上产能加工企业数量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</si>
  <si>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</si>
  <si>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</si>
  <si>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中央</t>
    </r>
  </si>
  <si>
    <r>
      <rPr>
        <sz val="12"/>
        <rFont val="宋体"/>
        <charset val="134"/>
      </rPr>
      <t>自治区</t>
    </r>
  </si>
  <si>
    <r>
      <rPr>
        <sz val="12"/>
        <rFont val="宋体"/>
        <charset val="134"/>
      </rPr>
      <t>市</t>
    </r>
  </si>
  <si>
    <r>
      <rPr>
        <sz val="12"/>
        <rFont val="宋体"/>
        <charset val="134"/>
      </rPr>
      <t>县</t>
    </r>
  </si>
  <si>
    <r>
      <rPr>
        <sz val="12"/>
        <rFont val="宋体"/>
        <charset val="134"/>
      </rPr>
      <t>新造</t>
    </r>
    <r>
      <rPr>
        <sz val="12"/>
        <rFont val="Times New Roman"/>
        <charset val="134"/>
      </rPr>
      <t xml:space="preserve">
(</t>
    </r>
    <r>
      <rPr>
        <sz val="12"/>
        <rFont val="宋体"/>
        <charset val="134"/>
      </rPr>
      <t>含油茶更新造林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</si>
  <si>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低改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（包括抚育改造、嫁接改造和截干更新）</t>
    </r>
  </si>
  <si>
    <r>
      <rPr>
        <sz val="12"/>
        <rFont val="Times New Roman"/>
        <charset val="134"/>
      </rPr>
      <t>“</t>
    </r>
    <r>
      <rPr>
        <sz val="12"/>
        <rFont val="宋体"/>
        <charset val="134"/>
      </rPr>
      <t>双高</t>
    </r>
    <r>
      <rPr>
        <sz val="12"/>
        <rFont val="Times New Roman"/>
        <charset val="134"/>
      </rPr>
      <t xml:space="preserve">”
</t>
    </r>
    <r>
      <rPr>
        <sz val="12"/>
        <rFont val="宋体"/>
        <charset val="134"/>
      </rPr>
      <t>示范园</t>
    </r>
  </si>
  <si>
    <r>
      <rPr>
        <sz val="12"/>
        <rFont val="Times New Roman"/>
        <charset val="134"/>
      </rPr>
      <t>“</t>
    </r>
    <r>
      <rPr>
        <sz val="12"/>
        <rFont val="宋体"/>
        <charset val="134"/>
      </rPr>
      <t>双高</t>
    </r>
    <r>
      <rPr>
        <sz val="12"/>
        <rFont val="Times New Roman"/>
        <charset val="134"/>
      </rPr>
      <t xml:space="preserve">”
</t>
    </r>
    <r>
      <rPr>
        <sz val="12"/>
        <rFont val="宋体"/>
        <charset val="134"/>
      </rPr>
      <t>示范点</t>
    </r>
  </si>
  <si>
    <r>
      <rPr>
        <sz val="12"/>
        <rFont val="宋体"/>
        <charset val="134"/>
      </rPr>
      <t>现有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油茶专业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合作社数量</t>
    </r>
  </si>
  <si>
    <r>
      <rPr>
        <sz val="12"/>
        <rFont val="宋体"/>
        <charset val="134"/>
      </rPr>
      <t>计划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任务</t>
    </r>
  </si>
  <si>
    <r>
      <rPr>
        <sz val="12"/>
        <rFont val="宋体"/>
        <charset val="134"/>
      </rPr>
      <t>完成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</si>
  <si>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累计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巩固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脱贫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人口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</si>
  <si>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年度新增巩固脱贫人口数量</t>
    </r>
  </si>
  <si>
    <r>
      <rPr>
        <sz val="12"/>
        <rFont val="宋体"/>
        <charset val="134"/>
      </rPr>
      <t>现有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企业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</si>
  <si>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年度新增企业数量</t>
    </r>
  </si>
  <si>
    <r>
      <rPr>
        <sz val="12"/>
        <rFont val="宋体"/>
        <charset val="134"/>
      </rPr>
      <t>计划面积</t>
    </r>
  </si>
  <si>
    <r>
      <rPr>
        <sz val="12"/>
        <rFont val="宋体"/>
        <charset val="134"/>
      </rPr>
      <t>完成面积</t>
    </r>
  </si>
  <si>
    <r>
      <rPr>
        <sz val="12"/>
        <rFont val="宋体"/>
        <charset val="134"/>
      </rPr>
      <t>完成率</t>
    </r>
  </si>
  <si>
    <r>
      <rPr>
        <sz val="12"/>
        <rFont val="宋体"/>
        <charset val="134"/>
      </rPr>
      <t>计划个数</t>
    </r>
  </si>
  <si>
    <r>
      <rPr>
        <sz val="12"/>
        <rFont val="宋体"/>
        <charset val="134"/>
      </rPr>
      <t>完成个数</t>
    </r>
  </si>
  <si>
    <r>
      <rPr>
        <sz val="12"/>
        <rFont val="宋体"/>
        <charset val="134"/>
      </rPr>
      <t>基地面积</t>
    </r>
  </si>
  <si>
    <r>
      <rPr>
        <b/>
        <sz val="12"/>
        <color indexed="8"/>
        <rFont val="仿宋_GB2312"/>
        <charset val="134"/>
      </rPr>
      <t>柳州市</t>
    </r>
  </si>
  <si>
    <r>
      <rPr>
        <sz val="12"/>
        <rFont val="仿宋_GB2312"/>
        <charset val="134"/>
      </rPr>
      <t>三江县</t>
    </r>
  </si>
  <si>
    <r>
      <rPr>
        <sz val="12"/>
        <color indexed="8"/>
        <rFont val="仿宋_GB2312"/>
        <charset val="134"/>
      </rPr>
      <t>融水县</t>
    </r>
  </si>
  <si>
    <r>
      <rPr>
        <sz val="12"/>
        <color indexed="8"/>
        <rFont val="仿宋_GB2312"/>
        <charset val="134"/>
      </rPr>
      <t>融安县</t>
    </r>
  </si>
  <si>
    <r>
      <rPr>
        <sz val="12"/>
        <color indexed="8"/>
        <rFont val="仿宋_GB2312"/>
        <charset val="134"/>
      </rPr>
      <t>鹿寨县</t>
    </r>
  </si>
  <si>
    <r>
      <rPr>
        <sz val="12"/>
        <color indexed="8"/>
        <rFont val="仿宋_GB2312"/>
        <charset val="134"/>
      </rPr>
      <t>柳江区</t>
    </r>
  </si>
  <si>
    <t>柳南区</t>
  </si>
  <si>
    <r>
      <rPr>
        <sz val="12"/>
        <color rgb="FF000000"/>
        <rFont val="仿宋_GB2312"/>
        <charset val="134"/>
      </rPr>
      <t>鱼峰区</t>
    </r>
  </si>
  <si>
    <r>
      <rPr>
        <sz val="12"/>
        <color rgb="FF000000"/>
        <rFont val="仿宋_GB2312"/>
        <charset val="134"/>
      </rPr>
      <t>柳北区</t>
    </r>
  </si>
  <si>
    <r>
      <rPr>
        <sz val="12"/>
        <color indexed="8"/>
        <rFont val="宋体"/>
        <charset val="134"/>
      </rPr>
      <t>单位负责人：陆广潮</t>
    </r>
  </si>
  <si>
    <r>
      <rPr>
        <sz val="12"/>
        <color indexed="8"/>
        <rFont val="宋体"/>
        <charset val="134"/>
      </rPr>
      <t>填报人：邓权</t>
    </r>
    <r>
      <rPr>
        <sz val="12"/>
        <color indexed="8"/>
        <rFont val="Times New Roman"/>
        <charset val="134"/>
      </rPr>
      <t xml:space="preserve">                 </t>
    </r>
    <r>
      <rPr>
        <sz val="12"/>
        <color indexed="8"/>
        <rFont val="宋体"/>
        <charset val="134"/>
      </rPr>
      <t>联系电话：</t>
    </r>
    <r>
      <rPr>
        <sz val="12"/>
        <color indexed="8"/>
        <rFont val="Times New Roman"/>
        <charset val="134"/>
      </rPr>
      <t>0772-2826799</t>
    </r>
  </si>
  <si>
    <r>
      <rPr>
        <sz val="12"/>
        <rFont val="楷体_GB2312"/>
        <charset val="134"/>
      </rPr>
      <t>备注：</t>
    </r>
    <r>
      <rPr>
        <sz val="12"/>
        <rFont val="Times New Roman"/>
        <charset val="134"/>
      </rPr>
      <t xml:space="preserve">  1</t>
    </r>
    <r>
      <rPr>
        <sz val="12"/>
        <rFont val="楷体_GB2312"/>
        <charset val="134"/>
      </rPr>
      <t>、品牌认证（定）包括：</t>
    </r>
    <r>
      <rPr>
        <sz val="12"/>
        <rFont val="Times New Roman"/>
        <charset val="134"/>
      </rPr>
      <t>“</t>
    </r>
    <r>
      <rPr>
        <sz val="12"/>
        <rFont val="楷体_GB2312"/>
        <charset val="134"/>
      </rPr>
      <t>三品一标</t>
    </r>
    <r>
      <rPr>
        <sz val="12"/>
        <rFont val="Times New Roman"/>
        <charset val="134"/>
      </rPr>
      <t>”</t>
    </r>
    <r>
      <rPr>
        <sz val="12"/>
        <rFont val="楷体_GB2312"/>
        <charset val="134"/>
      </rPr>
      <t>认证和国家油茶森林生态标志产品认定等；</t>
    </r>
    <r>
      <rPr>
        <sz val="12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</si>
  <si>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       2</t>
    </r>
    <r>
      <rPr>
        <sz val="11"/>
        <rFont val="楷体_GB2312"/>
        <charset val="134"/>
      </rPr>
      <t>、各填报单位应将油茶</t>
    </r>
    <r>
      <rPr>
        <sz val="11"/>
        <rFont val="Times New Roman"/>
        <charset val="134"/>
      </rPr>
      <t>“</t>
    </r>
    <r>
      <rPr>
        <sz val="11"/>
        <rFont val="楷体_GB2312"/>
        <charset val="134"/>
      </rPr>
      <t>双高</t>
    </r>
    <r>
      <rPr>
        <sz val="11"/>
        <rFont val="Times New Roman"/>
        <charset val="134"/>
      </rPr>
      <t>”</t>
    </r>
    <r>
      <rPr>
        <sz val="11"/>
        <rFont val="楷体_GB2312"/>
        <charset val="134"/>
      </rPr>
      <t>示范基地名单、油茶专业合作社名单、油茶加工企业名单、开展油茶培训档案等内容统计备查；</t>
    </r>
  </si>
  <si>
    <r>
      <rPr>
        <sz val="11"/>
        <rFont val="Times New Roman"/>
        <charset val="134"/>
      </rPr>
      <t xml:space="preserve">        3</t>
    </r>
    <r>
      <rPr>
        <sz val="11"/>
        <rFont val="楷体_GB2312"/>
        <charset val="134"/>
      </rPr>
      <t>、补助资金兑现情况一栏统计实施油茶</t>
    </r>
    <r>
      <rPr>
        <sz val="11"/>
        <rFont val="Times New Roman"/>
        <charset val="134"/>
      </rPr>
      <t>“</t>
    </r>
    <r>
      <rPr>
        <sz val="11"/>
        <rFont val="楷体_GB2312"/>
        <charset val="134"/>
      </rPr>
      <t>双千</t>
    </r>
    <r>
      <rPr>
        <sz val="11"/>
        <rFont val="Times New Roman"/>
        <charset val="134"/>
      </rPr>
      <t>”</t>
    </r>
    <r>
      <rPr>
        <sz val="11"/>
        <rFont val="楷体_GB2312"/>
        <charset val="134"/>
      </rPr>
      <t>计划至今的累计兑现情况；</t>
    </r>
  </si>
  <si>
    <r>
      <rPr>
        <sz val="11"/>
        <rFont val="Times New Roman"/>
        <charset val="134"/>
      </rPr>
      <t xml:space="preserve">        4</t>
    </r>
    <r>
      <rPr>
        <sz val="11"/>
        <rFont val="楷体_GB2312"/>
        <charset val="134"/>
      </rPr>
      <t>、请各市林业主管部门于每月</t>
    </r>
    <r>
      <rPr>
        <sz val="11"/>
        <rFont val="Times New Roman"/>
        <charset val="134"/>
      </rPr>
      <t>10</t>
    </r>
    <r>
      <rPr>
        <sz val="11"/>
        <rFont val="楷体_GB2312"/>
        <charset val="134"/>
      </rPr>
      <t>日前汇总后上报自治区林业局油茶办。联系人：邓权，联系电话</t>
    </r>
    <r>
      <rPr>
        <sz val="11"/>
        <rFont val="Times New Roman"/>
        <charset val="134"/>
      </rPr>
      <t>0772-3632667</t>
    </r>
    <r>
      <rPr>
        <sz val="11"/>
        <rFont val="楷体_GB2312"/>
        <charset val="134"/>
      </rPr>
      <t>，电子邮箱：</t>
    </r>
    <r>
      <rPr>
        <sz val="11"/>
        <rFont val="Times New Roman"/>
        <charset val="134"/>
      </rPr>
      <t>lzsylk@126.com</t>
    </r>
    <r>
      <rPr>
        <sz val="11"/>
        <rFont val="楷体_GB2312"/>
        <charset val="134"/>
      </rPr>
      <t>。</t>
    </r>
  </si>
</sst>
</file>

<file path=xl/styles.xml><?xml version="1.0" encoding="utf-8"?>
<styleSheet xmlns="http://schemas.openxmlformats.org/spreadsheetml/2006/main">
  <numFmts count="16">
    <numFmt numFmtId="176" formatCode="#,##0.00_ "/>
    <numFmt numFmtId="42" formatCode="_ &quot;￥&quot;* #,##0_ ;_ &quot;￥&quot;* \-#,##0_ ;_ &quot;￥&quot;* &quot;-&quot;_ ;_ @_ 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 "/>
    <numFmt numFmtId="179" formatCode="0_ "/>
    <numFmt numFmtId="180" formatCode="0.0;[Red]0.0"/>
    <numFmt numFmtId="181" formatCode="0.0000_ "/>
    <numFmt numFmtId="182" formatCode="0.00_);[Red]\(0.00\)"/>
    <numFmt numFmtId="183" formatCode="#,##0.000_ "/>
    <numFmt numFmtId="184" formatCode="#,##0.0_ "/>
    <numFmt numFmtId="185" formatCode="0.00;[Red]0.00"/>
    <numFmt numFmtId="186" formatCode="0.000_ "/>
    <numFmt numFmtId="187" formatCode="#,##0_ "/>
  </numFmts>
  <fonts count="45">
    <font>
      <sz val="11"/>
      <color theme="1"/>
      <name val="Tahoma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宋体"/>
      <charset val="134"/>
    </font>
    <font>
      <sz val="20"/>
      <color indexed="8"/>
      <name val="Times New Roman"/>
      <charset val="134"/>
    </font>
    <font>
      <sz val="22"/>
      <name val="Times New Roman"/>
      <charset val="134"/>
    </font>
    <font>
      <sz val="12"/>
      <name val="Times New Roman"/>
      <charset val="134"/>
    </font>
    <font>
      <b/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name val="Times New Roman"/>
      <charset val="134"/>
    </font>
    <font>
      <sz val="11"/>
      <color indexed="8"/>
      <name val="楷体_GB2312"/>
      <charset val="134"/>
    </font>
    <font>
      <sz val="12"/>
      <name val="仿宋_GB2312"/>
      <charset val="134"/>
    </font>
    <font>
      <b/>
      <sz val="11"/>
      <color rgb="FF000000"/>
      <name val="仿宋_GB2312"/>
      <charset val="134"/>
    </font>
    <font>
      <sz val="11"/>
      <color rgb="FFFF0000"/>
      <name val="宋体"/>
      <charset val="134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color indexed="8"/>
      <name val="黑体"/>
      <charset val="134"/>
    </font>
    <font>
      <sz val="22"/>
      <name val="黑体"/>
      <charset val="134"/>
    </font>
    <font>
      <sz val="12"/>
      <name val="宋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宋体"/>
      <charset val="134"/>
    </font>
    <font>
      <sz val="12"/>
      <name val="楷体_GB2312"/>
      <charset val="134"/>
    </font>
    <font>
      <sz val="1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0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6" borderId="16" applyNumberFormat="0" applyFont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4" borderId="20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6" fillId="0" borderId="2" xfId="67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67" applyNumberFormat="1" applyFont="1" applyFill="1" applyBorder="1" applyAlignment="1">
      <alignment horizontal="center" vertical="center" wrapText="1"/>
    </xf>
    <xf numFmtId="177" fontId="2" fillId="0" borderId="2" xfId="67" applyNumberFormat="1" applyFont="1" applyFill="1" applyBorder="1" applyAlignment="1">
      <alignment horizontal="center" vertical="center" wrapText="1"/>
    </xf>
    <xf numFmtId="179" fontId="6" fillId="0" borderId="2" xfId="67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8" fontId="2" fillId="0" borderId="2" xfId="67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179" fontId="8" fillId="2" borderId="2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2" fillId="0" borderId="2" xfId="67" applyNumberFormat="1" applyFont="1" applyFill="1" applyBorder="1" applyAlignment="1">
      <alignment horizontal="center" vertical="center" wrapText="1"/>
    </xf>
    <xf numFmtId="181" fontId="2" fillId="0" borderId="2" xfId="67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82" fontId="6" fillId="0" borderId="3" xfId="0" applyNumberFormat="1" applyFont="1" applyFill="1" applyBorder="1" applyAlignment="1">
      <alignment horizontal="center" vertical="center" wrapText="1"/>
    </xf>
    <xf numFmtId="182" fontId="6" fillId="0" borderId="4" xfId="0" applyNumberFormat="1" applyFont="1" applyFill="1" applyBorder="1" applyAlignment="1">
      <alignment horizontal="center" vertical="center" wrapText="1"/>
    </xf>
    <xf numFmtId="182" fontId="6" fillId="0" borderId="6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82" fontId="6" fillId="0" borderId="11" xfId="0" applyNumberFormat="1" applyFont="1" applyFill="1" applyBorder="1" applyAlignment="1">
      <alignment horizontal="center" vertical="center" wrapText="1"/>
    </xf>
    <xf numFmtId="182" fontId="6" fillId="0" borderId="12" xfId="0" applyNumberFormat="1" applyFont="1" applyFill="1" applyBorder="1" applyAlignment="1">
      <alignment horizontal="center" vertical="center" wrapText="1"/>
    </xf>
    <xf numFmtId="182" fontId="6" fillId="0" borderId="13" xfId="0" applyNumberFormat="1" applyFont="1" applyFill="1" applyBorder="1" applyAlignment="1">
      <alignment horizontal="center" vertical="center" wrapText="1"/>
    </xf>
    <xf numFmtId="182" fontId="6" fillId="0" borderId="2" xfId="0" applyNumberFormat="1" applyFont="1" applyFill="1" applyBorder="1" applyAlignment="1">
      <alignment horizontal="center" vertical="center" wrapText="1"/>
    </xf>
    <xf numFmtId="183" fontId="7" fillId="0" borderId="2" xfId="0" applyNumberFormat="1" applyFont="1" applyFill="1" applyBorder="1" applyAlignment="1">
      <alignment horizontal="center" vertical="center" wrapText="1"/>
    </xf>
    <xf numFmtId="176" fontId="7" fillId="0" borderId="2" xfId="67" applyNumberFormat="1" applyFont="1" applyFill="1" applyBorder="1" applyAlignment="1">
      <alignment horizontal="center" vertical="center" wrapText="1"/>
    </xf>
    <xf numFmtId="179" fontId="2" fillId="0" borderId="2" xfId="67" applyNumberFormat="1" applyFont="1" applyFill="1" applyBorder="1" applyAlignment="1">
      <alignment horizontal="center" vertical="center" wrapText="1"/>
    </xf>
    <xf numFmtId="184" fontId="2" fillId="0" borderId="2" xfId="67" applyNumberFormat="1" applyFont="1" applyFill="1" applyBorder="1" applyAlignment="1">
      <alignment horizontal="center" vertical="center" wrapText="1"/>
    </xf>
    <xf numFmtId="185" fontId="6" fillId="0" borderId="2" xfId="67" applyNumberFormat="1" applyFont="1" applyFill="1" applyBorder="1" applyAlignment="1">
      <alignment horizontal="center" vertical="center" wrapText="1"/>
    </xf>
    <xf numFmtId="176" fontId="2" fillId="0" borderId="2" xfId="67" applyNumberFormat="1" applyFont="1" applyFill="1" applyBorder="1" applyAlignment="1">
      <alignment horizontal="center" vertical="center" wrapText="1"/>
    </xf>
    <xf numFmtId="183" fontId="2" fillId="0" borderId="2" xfId="67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86" fontId="2" fillId="0" borderId="2" xfId="67" applyNumberFormat="1" applyFont="1" applyFill="1" applyBorder="1" applyAlignment="1">
      <alignment horizontal="center" vertical="center" wrapText="1"/>
    </xf>
    <xf numFmtId="49" fontId="2" fillId="0" borderId="2" xfId="67" applyNumberFormat="1" applyFont="1" applyFill="1" applyBorder="1" applyAlignment="1">
      <alignment horizontal="center" vertical="center" wrapText="1"/>
    </xf>
    <xf numFmtId="186" fontId="2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184" fontId="7" fillId="0" borderId="2" xfId="67" applyNumberFormat="1" applyFont="1" applyFill="1" applyBorder="1" applyAlignment="1">
      <alignment horizontal="center" vertical="center" wrapText="1"/>
    </xf>
    <xf numFmtId="187" fontId="7" fillId="0" borderId="2" xfId="0" applyNumberFormat="1" applyFont="1" applyFill="1" applyBorder="1" applyAlignment="1">
      <alignment horizontal="center" vertical="center" wrapText="1"/>
    </xf>
    <xf numFmtId="187" fontId="2" fillId="0" borderId="2" xfId="67" applyNumberFormat="1" applyFont="1" applyFill="1" applyBorder="1" applyAlignment="1">
      <alignment horizontal="center" vertical="center" wrapText="1"/>
    </xf>
    <xf numFmtId="187" fontId="6" fillId="0" borderId="2" xfId="67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0" xfId="60"/>
    <cellStyle name="常规 17" xfId="61"/>
    <cellStyle name="常规 22" xfId="62"/>
    <cellStyle name="常规 18" xfId="63"/>
    <cellStyle name="常规 23" xfId="64"/>
    <cellStyle name="常规 19" xfId="65"/>
    <cellStyle name="常规 24" xfId="66"/>
    <cellStyle name="常规 2" xfId="67"/>
    <cellStyle name="常规 30" xfId="68"/>
    <cellStyle name="常规 25" xfId="69"/>
    <cellStyle name="常规 32" xfId="70"/>
    <cellStyle name="常规 27" xfId="71"/>
    <cellStyle name="常规 28" xfId="72"/>
    <cellStyle name="常规 29" xfId="73"/>
    <cellStyle name="常规 3" xfId="74"/>
    <cellStyle name="常规 4" xfId="75"/>
    <cellStyle name="常规 5" xfId="76"/>
    <cellStyle name="常规 7" xfId="77"/>
    <cellStyle name="常规 8" xfId="78"/>
    <cellStyle name="常规 9" xfId="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2"/>
  <sheetViews>
    <sheetView showGridLines="0" tabSelected="1" zoomScale="85" zoomScaleNormal="85" workbookViewId="0">
      <selection activeCell="P9" sqref="P9"/>
    </sheetView>
  </sheetViews>
  <sheetFormatPr defaultColWidth="9" defaultRowHeight="13.5"/>
  <cols>
    <col min="1" max="1" width="10.7" style="3" customWidth="1"/>
    <col min="2" max="3" width="10.375" style="3" customWidth="1"/>
    <col min="4" max="4" width="12.4916666666667" style="3" customWidth="1"/>
    <col min="5" max="5" width="12.2" style="3" customWidth="1"/>
    <col min="6" max="6" width="9.99166666666667" style="3" customWidth="1"/>
    <col min="7" max="7" width="11.5" style="3" customWidth="1"/>
    <col min="8" max="8" width="9.875" style="3" customWidth="1"/>
    <col min="9" max="9" width="14.5" style="3" customWidth="1"/>
    <col min="10" max="10" width="9.875" style="3" customWidth="1"/>
    <col min="11" max="11" width="17.75" style="3" customWidth="1"/>
    <col min="12" max="12" width="7.625" style="4" customWidth="1"/>
    <col min="13" max="13" width="11.375" style="4" customWidth="1"/>
    <col min="14" max="14" width="7.375" style="4" customWidth="1"/>
    <col min="15" max="15" width="6.625" style="4" customWidth="1"/>
    <col min="16" max="16" width="6.25" style="4" customWidth="1"/>
    <col min="17" max="17" width="8.375" style="4" customWidth="1"/>
    <col min="18" max="18" width="8.625" style="3" customWidth="1"/>
    <col min="19" max="20" width="5.40833333333333" style="3" customWidth="1"/>
    <col min="21" max="21" width="7.93333333333333" style="3" customWidth="1"/>
    <col min="22" max="23" width="5.40833333333333" style="3" customWidth="1"/>
    <col min="24" max="24" width="6.875" style="3" customWidth="1"/>
    <col min="25" max="25" width="5.40833333333333" style="3" customWidth="1"/>
    <col min="26" max="27" width="5.625" style="3" customWidth="1"/>
    <col min="28" max="28" width="7.375" style="3" customWidth="1"/>
    <col min="29" max="29" width="8.375" style="3" customWidth="1"/>
    <col min="30" max="30" width="7.79166666666667" style="3" customWidth="1"/>
    <col min="31" max="31" width="5.6" style="3" customWidth="1"/>
    <col min="32" max="32" width="6.6" style="3" customWidth="1"/>
    <col min="33" max="33" width="11.325" style="3" customWidth="1"/>
    <col min="34" max="34" width="5.9" style="3" customWidth="1"/>
    <col min="35" max="35" width="18" style="3" customWidth="1"/>
    <col min="36" max="37" width="9" style="3" hidden="1" customWidth="1"/>
    <col min="38" max="38" width="9.5" style="3" hidden="1" customWidth="1"/>
    <col min="39" max="39" width="3.875" style="3" customWidth="1"/>
    <col min="40" max="16384" width="9" style="5"/>
  </cols>
  <sheetData>
    <row r="1" s="1" customFormat="1" ht="24" customHeight="1" spans="1:3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48"/>
      <c r="M1" s="48"/>
      <c r="N1" s="48"/>
      <c r="O1" s="48"/>
      <c r="P1" s="48"/>
      <c r="Q1" s="48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="1" customFormat="1" ht="32.25" customHeight="1" spans="1:3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7"/>
      <c r="AK2" s="7"/>
      <c r="AL2" s="7"/>
      <c r="AM2" s="7"/>
    </row>
    <row r="3" s="1" customFormat="1" ht="28.5" customHeight="1" spans="1:39">
      <c r="A3" s="9" t="s">
        <v>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49" t="s">
        <v>3</v>
      </c>
      <c r="M3" s="50"/>
      <c r="N3" s="50"/>
      <c r="O3" s="50"/>
      <c r="P3" s="50"/>
      <c r="Q3" s="50"/>
      <c r="R3" s="10"/>
      <c r="S3" s="10"/>
      <c r="T3" s="10"/>
      <c r="U3" s="10"/>
      <c r="V3" s="10"/>
      <c r="W3" s="10"/>
      <c r="X3" s="10"/>
      <c r="Y3" s="10"/>
      <c r="Z3" s="10"/>
      <c r="AA3" s="9"/>
      <c r="AB3" s="9"/>
      <c r="AC3" s="9"/>
      <c r="AD3" s="10" t="s">
        <v>4</v>
      </c>
      <c r="AE3" s="10"/>
      <c r="AF3" s="10"/>
      <c r="AG3" s="10"/>
      <c r="AH3" s="10"/>
      <c r="AI3" s="10"/>
      <c r="AJ3" s="7"/>
      <c r="AK3" s="7"/>
      <c r="AL3" s="7"/>
      <c r="AM3" s="7"/>
    </row>
    <row r="4" s="1" customFormat="1" ht="18.75" customHeight="1" spans="1:39">
      <c r="A4" s="11" t="s">
        <v>5</v>
      </c>
      <c r="B4" s="12" t="s">
        <v>6</v>
      </c>
      <c r="C4" s="13"/>
      <c r="D4" s="13"/>
      <c r="E4" s="13"/>
      <c r="F4" s="14"/>
      <c r="G4" s="12" t="s">
        <v>7</v>
      </c>
      <c r="H4" s="13"/>
      <c r="I4" s="13"/>
      <c r="J4" s="13"/>
      <c r="K4" s="14"/>
      <c r="L4" s="51" t="s">
        <v>8</v>
      </c>
      <c r="M4" s="52"/>
      <c r="N4" s="52"/>
      <c r="O4" s="52"/>
      <c r="P4" s="52"/>
      <c r="Q4" s="52"/>
      <c r="R4" s="19" t="s">
        <v>9</v>
      </c>
      <c r="S4" s="74" t="s">
        <v>10</v>
      </c>
      <c r="T4" s="74"/>
      <c r="U4" s="74"/>
      <c r="V4" s="74"/>
      <c r="W4" s="74"/>
      <c r="X4" s="74"/>
      <c r="Y4" s="12" t="s">
        <v>11</v>
      </c>
      <c r="Z4" s="13"/>
      <c r="AA4" s="14"/>
      <c r="AB4" s="12" t="s">
        <v>12</v>
      </c>
      <c r="AC4" s="13"/>
      <c r="AD4" s="19" t="s">
        <v>13</v>
      </c>
      <c r="AE4" s="74" t="s">
        <v>14</v>
      </c>
      <c r="AF4" s="74" t="s">
        <v>15</v>
      </c>
      <c r="AG4" s="12" t="s">
        <v>16</v>
      </c>
      <c r="AH4" s="14"/>
      <c r="AI4" s="74" t="s">
        <v>17</v>
      </c>
      <c r="AJ4" s="7"/>
      <c r="AK4" s="7"/>
      <c r="AL4" s="7"/>
      <c r="AM4" s="7"/>
    </row>
    <row r="5" s="1" customFormat="1" ht="27" customHeight="1" spans="1:39">
      <c r="A5" s="11"/>
      <c r="B5" s="15"/>
      <c r="C5" s="16"/>
      <c r="D5" s="16"/>
      <c r="E5" s="16"/>
      <c r="F5" s="17"/>
      <c r="G5" s="15"/>
      <c r="H5" s="16"/>
      <c r="I5" s="16"/>
      <c r="J5" s="16"/>
      <c r="K5" s="17"/>
      <c r="L5" s="53"/>
      <c r="M5" s="54"/>
      <c r="N5" s="54"/>
      <c r="O5" s="54"/>
      <c r="P5" s="54"/>
      <c r="Q5" s="54"/>
      <c r="R5" s="18"/>
      <c r="S5" s="74"/>
      <c r="T5" s="74"/>
      <c r="U5" s="74"/>
      <c r="V5" s="74"/>
      <c r="W5" s="74"/>
      <c r="X5" s="74"/>
      <c r="Y5" s="15"/>
      <c r="Z5" s="16"/>
      <c r="AA5" s="17"/>
      <c r="AB5" s="15"/>
      <c r="AC5" s="16"/>
      <c r="AD5" s="18"/>
      <c r="AE5" s="74"/>
      <c r="AF5" s="74"/>
      <c r="AG5" s="15"/>
      <c r="AH5" s="17"/>
      <c r="AI5" s="74"/>
      <c r="AJ5" s="7"/>
      <c r="AK5" s="7"/>
      <c r="AL5" s="7"/>
      <c r="AM5" s="7"/>
    </row>
    <row r="6" s="1" customFormat="1" ht="66" customHeight="1" spans="1:39">
      <c r="A6" s="11"/>
      <c r="B6" s="18" t="s">
        <v>18</v>
      </c>
      <c r="C6" s="19" t="s">
        <v>19</v>
      </c>
      <c r="D6" s="20" t="s">
        <v>20</v>
      </c>
      <c r="E6" s="18" t="s">
        <v>21</v>
      </c>
      <c r="F6" s="18" t="s">
        <v>22</v>
      </c>
      <c r="G6" s="18" t="s">
        <v>18</v>
      </c>
      <c r="H6" s="19" t="s">
        <v>19</v>
      </c>
      <c r="I6" s="55" t="s">
        <v>20</v>
      </c>
      <c r="J6" s="20" t="s">
        <v>21</v>
      </c>
      <c r="K6" s="18" t="s">
        <v>22</v>
      </c>
      <c r="L6" s="56" t="s">
        <v>23</v>
      </c>
      <c r="M6" s="57"/>
      <c r="N6" s="58"/>
      <c r="O6" s="56" t="s">
        <v>24</v>
      </c>
      <c r="P6" s="57"/>
      <c r="Q6" s="58"/>
      <c r="R6" s="18"/>
      <c r="S6" s="74" t="s">
        <v>25</v>
      </c>
      <c r="T6" s="74"/>
      <c r="U6" s="74"/>
      <c r="V6" s="74" t="s">
        <v>26</v>
      </c>
      <c r="W6" s="74"/>
      <c r="X6" s="74"/>
      <c r="Y6" s="19" t="s">
        <v>27</v>
      </c>
      <c r="Z6" s="19" t="s">
        <v>28</v>
      </c>
      <c r="AA6" s="19" t="s">
        <v>29</v>
      </c>
      <c r="AB6" s="12" t="s">
        <v>30</v>
      </c>
      <c r="AC6" s="12" t="s">
        <v>31</v>
      </c>
      <c r="AD6" s="18"/>
      <c r="AE6" s="74"/>
      <c r="AF6" s="74"/>
      <c r="AG6" s="19" t="s">
        <v>32</v>
      </c>
      <c r="AH6" s="19" t="s">
        <v>33</v>
      </c>
      <c r="AI6" s="74"/>
      <c r="AJ6" s="82"/>
      <c r="AK6" s="82"/>
      <c r="AL6" s="82"/>
      <c r="AM6" s="7"/>
    </row>
    <row r="7" s="1" customFormat="1" ht="69" customHeight="1" spans="1:39">
      <c r="A7" s="11"/>
      <c r="B7" s="21"/>
      <c r="C7" s="21"/>
      <c r="D7" s="22"/>
      <c r="E7" s="21"/>
      <c r="F7" s="21"/>
      <c r="G7" s="21"/>
      <c r="H7" s="21"/>
      <c r="I7" s="22"/>
      <c r="J7" s="22"/>
      <c r="K7" s="21"/>
      <c r="L7" s="39" t="s">
        <v>34</v>
      </c>
      <c r="M7" s="59" t="s">
        <v>35</v>
      </c>
      <c r="N7" s="59" t="s">
        <v>36</v>
      </c>
      <c r="O7" s="39" t="s">
        <v>34</v>
      </c>
      <c r="P7" s="59" t="s">
        <v>35</v>
      </c>
      <c r="Q7" s="59" t="s">
        <v>36</v>
      </c>
      <c r="R7" s="21"/>
      <c r="S7" s="21" t="s">
        <v>37</v>
      </c>
      <c r="T7" s="75" t="s">
        <v>38</v>
      </c>
      <c r="U7" s="21" t="s">
        <v>39</v>
      </c>
      <c r="V7" s="21" t="s">
        <v>37</v>
      </c>
      <c r="W7" s="75" t="s">
        <v>38</v>
      </c>
      <c r="X7" s="21" t="s">
        <v>39</v>
      </c>
      <c r="Y7" s="21"/>
      <c r="Z7" s="21"/>
      <c r="AA7" s="21"/>
      <c r="AB7" s="15"/>
      <c r="AC7" s="15"/>
      <c r="AD7" s="21"/>
      <c r="AE7" s="74"/>
      <c r="AF7" s="74"/>
      <c r="AG7" s="21"/>
      <c r="AH7" s="21"/>
      <c r="AI7" s="74"/>
      <c r="AJ7" s="82"/>
      <c r="AK7" s="82"/>
      <c r="AL7" s="82"/>
      <c r="AM7" s="7"/>
    </row>
    <row r="8" s="2" customFormat="1" ht="39" customHeight="1" spans="1:39">
      <c r="A8" s="23" t="s">
        <v>40</v>
      </c>
      <c r="B8" s="24">
        <f>SUM(B9:B16)</f>
        <v>6106.33</v>
      </c>
      <c r="C8" s="24">
        <f>SUM(C9:C16)</f>
        <v>2030</v>
      </c>
      <c r="D8" s="24">
        <f>SUM(D9:D16)</f>
        <v>1510</v>
      </c>
      <c r="E8" s="24">
        <f>SUM(E9:E16)</f>
        <v>2431.33</v>
      </c>
      <c r="F8" s="24">
        <f>SUM(F9:F16)</f>
        <v>135</v>
      </c>
      <c r="G8" s="24">
        <f t="shared" ref="C8:M8" si="0">SUM(G9:G15)</f>
        <v>24566.779</v>
      </c>
      <c r="H8" s="25">
        <f t="shared" si="0"/>
        <v>2430.83</v>
      </c>
      <c r="I8" s="24">
        <f t="shared" si="0"/>
        <v>2771.2065</v>
      </c>
      <c r="J8" s="24">
        <f>SUM(J9:J16)</f>
        <v>1729.1475</v>
      </c>
      <c r="K8" s="24">
        <f t="shared" si="0"/>
        <v>17706.71</v>
      </c>
      <c r="L8" s="23">
        <f t="shared" si="0"/>
        <v>2.7</v>
      </c>
      <c r="M8" s="60">
        <f t="shared" si="0"/>
        <v>2.985117</v>
      </c>
      <c r="N8" s="61">
        <f t="shared" ref="N8:N13" si="1">M8/L8*100</f>
        <v>110.559888888889</v>
      </c>
      <c r="O8" s="23">
        <f>SUM(O9:O15)</f>
        <v>3.4</v>
      </c>
      <c r="P8" s="23">
        <f>SUM(P9:P15)</f>
        <v>3.74984</v>
      </c>
      <c r="Q8" s="76">
        <f t="shared" ref="Q8:Q11" si="2">P8/O8*100</f>
        <v>110.289411764706</v>
      </c>
      <c r="R8" s="77">
        <f>SUM(R9:R15)</f>
        <v>79</v>
      </c>
      <c r="S8" s="77">
        <f t="shared" ref="S8:AH8" si="3">SUM(S9:S15)</f>
        <v>3</v>
      </c>
      <c r="T8" s="77">
        <f t="shared" si="3"/>
        <v>3</v>
      </c>
      <c r="U8" s="23">
        <f t="shared" si="3"/>
        <v>0.18</v>
      </c>
      <c r="V8" s="77">
        <f t="shared" si="3"/>
        <v>5</v>
      </c>
      <c r="W8" s="77">
        <f t="shared" si="3"/>
        <v>6</v>
      </c>
      <c r="X8" s="23">
        <f t="shared" si="3"/>
        <v>0.17</v>
      </c>
      <c r="Y8" s="77">
        <f t="shared" si="3"/>
        <v>34</v>
      </c>
      <c r="Z8" s="77">
        <f t="shared" si="3"/>
        <v>0</v>
      </c>
      <c r="AA8" s="77">
        <f t="shared" si="3"/>
        <v>0</v>
      </c>
      <c r="AB8" s="77">
        <f t="shared" si="3"/>
        <v>67000</v>
      </c>
      <c r="AC8" s="77">
        <f t="shared" si="3"/>
        <v>5506</v>
      </c>
      <c r="AD8" s="77">
        <f t="shared" si="3"/>
        <v>2254</v>
      </c>
      <c r="AE8" s="77">
        <f t="shared" si="3"/>
        <v>0</v>
      </c>
      <c r="AF8" s="77">
        <f t="shared" si="3"/>
        <v>0</v>
      </c>
      <c r="AG8" s="77">
        <f t="shared" si="3"/>
        <v>5</v>
      </c>
      <c r="AH8" s="77">
        <f t="shared" si="3"/>
        <v>0</v>
      </c>
      <c r="AI8" s="83"/>
      <c r="AJ8" s="72"/>
      <c r="AK8" s="72"/>
      <c r="AL8" s="72"/>
      <c r="AM8" s="72"/>
    </row>
    <row r="9" s="2" customFormat="1" ht="39" customHeight="1" spans="1:39">
      <c r="A9" s="26" t="s">
        <v>41</v>
      </c>
      <c r="B9" s="27">
        <f>C9+D9+E9+F9</f>
        <v>4490.96</v>
      </c>
      <c r="C9" s="28">
        <v>1370</v>
      </c>
      <c r="D9" s="28">
        <v>1200</v>
      </c>
      <c r="E9" s="28">
        <v>1920.96</v>
      </c>
      <c r="F9" s="28"/>
      <c r="G9" s="29">
        <f>SUM(H9:K9)</f>
        <v>23252</v>
      </c>
      <c r="H9" s="30">
        <v>1957</v>
      </c>
      <c r="I9" s="62">
        <v>2458</v>
      </c>
      <c r="J9" s="62">
        <v>1384</v>
      </c>
      <c r="K9" s="62">
        <v>17453</v>
      </c>
      <c r="L9" s="37">
        <v>2</v>
      </c>
      <c r="M9" s="32">
        <v>2.0514</v>
      </c>
      <c r="N9" s="63">
        <f t="shared" si="1"/>
        <v>102.57</v>
      </c>
      <c r="O9" s="64">
        <v>3</v>
      </c>
      <c r="P9" s="65">
        <v>3.3</v>
      </c>
      <c r="Q9" s="63">
        <f t="shared" si="2"/>
        <v>110</v>
      </c>
      <c r="R9" s="78">
        <v>8</v>
      </c>
      <c r="S9" s="78">
        <v>3</v>
      </c>
      <c r="T9" s="78">
        <v>3</v>
      </c>
      <c r="U9" s="65">
        <v>0.18</v>
      </c>
      <c r="V9" s="78">
        <v>2</v>
      </c>
      <c r="W9" s="78">
        <v>5</v>
      </c>
      <c r="X9" s="32">
        <v>0.15</v>
      </c>
      <c r="Y9" s="78">
        <v>31</v>
      </c>
      <c r="Z9" s="78"/>
      <c r="AA9" s="78"/>
      <c r="AB9" s="62">
        <v>66840</v>
      </c>
      <c r="AC9" s="62">
        <v>5506</v>
      </c>
      <c r="AD9" s="62">
        <v>1234</v>
      </c>
      <c r="AE9" s="62"/>
      <c r="AF9" s="62"/>
      <c r="AG9" s="62">
        <v>3</v>
      </c>
      <c r="AH9" s="62"/>
      <c r="AI9" s="84"/>
      <c r="AJ9" s="72"/>
      <c r="AK9" s="72"/>
      <c r="AL9" s="72"/>
      <c r="AM9" s="72"/>
    </row>
    <row r="10" s="2" customFormat="1" ht="39" customHeight="1" spans="1:39">
      <c r="A10" s="31" t="s">
        <v>42</v>
      </c>
      <c r="B10" s="27">
        <f>C10+D10+E10+F10</f>
        <v>476.295</v>
      </c>
      <c r="C10" s="27">
        <v>322</v>
      </c>
      <c r="D10" s="27">
        <v>75</v>
      </c>
      <c r="E10" s="27">
        <v>79.295</v>
      </c>
      <c r="F10" s="27"/>
      <c r="G10" s="32">
        <f>SUM(H10:K10)</f>
        <v>173</v>
      </c>
      <c r="H10" s="32">
        <v>141.23</v>
      </c>
      <c r="I10" s="32">
        <v>14.12</v>
      </c>
      <c r="J10" s="62">
        <v>0</v>
      </c>
      <c r="K10" s="32">
        <v>17.65</v>
      </c>
      <c r="L10" s="26">
        <v>0.2</v>
      </c>
      <c r="M10" s="66">
        <v>0.279687</v>
      </c>
      <c r="N10" s="65">
        <f t="shared" si="1"/>
        <v>139.8435</v>
      </c>
      <c r="O10" s="65">
        <v>0.2</v>
      </c>
      <c r="P10" s="66">
        <v>0.24984</v>
      </c>
      <c r="Q10" s="63">
        <f t="shared" si="2"/>
        <v>124.92</v>
      </c>
      <c r="R10" s="79">
        <v>5</v>
      </c>
      <c r="S10" s="70"/>
      <c r="T10" s="62"/>
      <c r="U10" s="65"/>
      <c r="V10" s="78">
        <v>1</v>
      </c>
      <c r="W10" s="65"/>
      <c r="X10" s="65"/>
      <c r="Y10" s="65"/>
      <c r="Z10" s="65"/>
      <c r="AA10" s="65"/>
      <c r="AB10" s="65"/>
      <c r="AC10" s="65"/>
      <c r="AD10" s="78">
        <v>150</v>
      </c>
      <c r="AE10" s="65"/>
      <c r="AF10" s="65"/>
      <c r="AG10" s="65"/>
      <c r="AH10" s="65"/>
      <c r="AI10" s="85"/>
      <c r="AJ10" s="72"/>
      <c r="AK10" s="72"/>
      <c r="AL10" s="72"/>
      <c r="AM10" s="72"/>
    </row>
    <row r="11" s="2" customFormat="1" ht="39" customHeight="1" spans="1:39">
      <c r="A11" s="33" t="s">
        <v>43</v>
      </c>
      <c r="B11" s="34">
        <f>C11+D11+E11+F11</f>
        <v>428.87</v>
      </c>
      <c r="C11" s="35">
        <v>328</v>
      </c>
      <c r="D11" s="34">
        <v>50</v>
      </c>
      <c r="E11" s="34">
        <v>50.87</v>
      </c>
      <c r="F11" s="34"/>
      <c r="G11" s="29">
        <f>SUM(H11:K11)</f>
        <v>386.1415</v>
      </c>
      <c r="H11" s="36">
        <v>197.6</v>
      </c>
      <c r="I11" s="67">
        <v>139.1415</v>
      </c>
      <c r="J11" s="68">
        <v>49.4</v>
      </c>
      <c r="K11" s="40"/>
      <c r="L11" s="27">
        <v>0.1</v>
      </c>
      <c r="M11" s="67">
        <v>0.2421</v>
      </c>
      <c r="N11" s="63">
        <f t="shared" si="1"/>
        <v>242.1</v>
      </c>
      <c r="O11" s="27">
        <v>0.2</v>
      </c>
      <c r="P11" s="27">
        <v>0.2</v>
      </c>
      <c r="Q11" s="63">
        <f t="shared" si="2"/>
        <v>100</v>
      </c>
      <c r="R11" s="40">
        <v>35</v>
      </c>
      <c r="S11" s="40"/>
      <c r="T11" s="40"/>
      <c r="U11" s="40"/>
      <c r="V11" s="40">
        <v>1</v>
      </c>
      <c r="W11" s="40">
        <v>1</v>
      </c>
      <c r="X11" s="67">
        <v>0.02</v>
      </c>
      <c r="Y11" s="40"/>
      <c r="Z11" s="40"/>
      <c r="AA11" s="40"/>
      <c r="AB11" s="40"/>
      <c r="AC11" s="40"/>
      <c r="AD11" s="40">
        <v>500</v>
      </c>
      <c r="AE11" s="40"/>
      <c r="AF11" s="40"/>
      <c r="AG11" s="40"/>
      <c r="AH11" s="40"/>
      <c r="AI11" s="86"/>
      <c r="AJ11" s="72"/>
      <c r="AK11" s="72"/>
      <c r="AL11" s="72"/>
      <c r="AM11" s="72"/>
    </row>
    <row r="12" s="2" customFormat="1" ht="39" customHeight="1" spans="1:39">
      <c r="A12" s="33" t="s">
        <v>44</v>
      </c>
      <c r="B12" s="34">
        <f>C12+D12+E12+F12</f>
        <v>238.025</v>
      </c>
      <c r="C12" s="37">
        <v>10</v>
      </c>
      <c r="D12" s="37">
        <v>85</v>
      </c>
      <c r="E12" s="37">
        <v>143.025</v>
      </c>
      <c r="F12" s="37"/>
      <c r="G12" s="38">
        <f>SUM(H12:K12)</f>
        <v>350.6375</v>
      </c>
      <c r="H12" s="37">
        <v>0</v>
      </c>
      <c r="I12" s="69">
        <v>159.945</v>
      </c>
      <c r="J12" s="38">
        <v>89.6325</v>
      </c>
      <c r="K12" s="65">
        <v>101.06</v>
      </c>
      <c r="L12" s="70">
        <v>0.1</v>
      </c>
      <c r="M12" s="37">
        <v>0.1</v>
      </c>
      <c r="N12" s="63">
        <f t="shared" si="1"/>
        <v>100</v>
      </c>
      <c r="O12" s="37"/>
      <c r="P12" s="37"/>
      <c r="Q12" s="70"/>
      <c r="R12" s="37">
        <v>16</v>
      </c>
      <c r="S12" s="70"/>
      <c r="T12" s="70"/>
      <c r="U12" s="70"/>
      <c r="V12" s="37">
        <v>1</v>
      </c>
      <c r="W12" s="70"/>
      <c r="X12" s="70"/>
      <c r="Y12" s="37">
        <v>1</v>
      </c>
      <c r="Z12" s="70"/>
      <c r="AA12" s="70"/>
      <c r="AB12" s="70"/>
      <c r="AC12" s="70"/>
      <c r="AD12" s="37">
        <v>220</v>
      </c>
      <c r="AE12" s="70"/>
      <c r="AF12" s="70"/>
      <c r="AG12" s="37">
        <v>2</v>
      </c>
      <c r="AH12" s="70"/>
      <c r="AI12" s="84"/>
      <c r="AJ12" s="72"/>
      <c r="AK12" s="72"/>
      <c r="AL12" s="72"/>
      <c r="AM12" s="72"/>
    </row>
    <row r="13" s="2" customFormat="1" ht="39" customHeight="1" spans="1:39">
      <c r="A13" s="33" t="s">
        <v>45</v>
      </c>
      <c r="B13" s="34">
        <f>C13+D13+E13+F13</f>
        <v>401.065</v>
      </c>
      <c r="C13" s="39"/>
      <c r="D13" s="39">
        <v>100</v>
      </c>
      <c r="E13" s="39">
        <v>166.065</v>
      </c>
      <c r="F13" s="39">
        <v>135</v>
      </c>
      <c r="G13" s="29">
        <f>SUM(H13:K13)</f>
        <v>405</v>
      </c>
      <c r="H13" s="40">
        <v>135</v>
      </c>
      <c r="I13" s="40"/>
      <c r="J13" s="68">
        <v>135</v>
      </c>
      <c r="K13" s="40">
        <v>135</v>
      </c>
      <c r="L13" s="27">
        <v>0.3</v>
      </c>
      <c r="M13" s="67">
        <v>0.3022</v>
      </c>
      <c r="N13" s="63">
        <f t="shared" si="1"/>
        <v>100.733333333333</v>
      </c>
      <c r="O13" s="27"/>
      <c r="P13" s="27"/>
      <c r="Q13" s="27"/>
      <c r="R13" s="40">
        <v>15</v>
      </c>
      <c r="S13" s="40"/>
      <c r="T13" s="40"/>
      <c r="U13" s="40"/>
      <c r="V13" s="40"/>
      <c r="W13" s="40"/>
      <c r="X13" s="40"/>
      <c r="Y13" s="40">
        <v>2</v>
      </c>
      <c r="Z13" s="40"/>
      <c r="AA13" s="40"/>
      <c r="AB13" s="40">
        <v>160</v>
      </c>
      <c r="AC13" s="40"/>
      <c r="AD13" s="40">
        <v>150</v>
      </c>
      <c r="AE13" s="40"/>
      <c r="AF13" s="40"/>
      <c r="AG13" s="40"/>
      <c r="AH13" s="40"/>
      <c r="AI13" s="86"/>
      <c r="AJ13" s="72"/>
      <c r="AK13" s="72"/>
      <c r="AL13" s="72"/>
      <c r="AM13" s="72"/>
    </row>
    <row r="14" s="2" customFormat="1" ht="39" customHeight="1" spans="1:39">
      <c r="A14" s="41" t="s">
        <v>46</v>
      </c>
      <c r="B14" s="34"/>
      <c r="C14" s="39"/>
      <c r="D14" s="39"/>
      <c r="E14" s="39"/>
      <c r="F14" s="39"/>
      <c r="G14" s="29"/>
      <c r="H14" s="40"/>
      <c r="I14" s="40"/>
      <c r="J14" s="68"/>
      <c r="K14" s="40"/>
      <c r="L14" s="27"/>
      <c r="M14" s="71">
        <v>0.0064</v>
      </c>
      <c r="N14" s="63"/>
      <c r="O14" s="27"/>
      <c r="P14" s="27"/>
      <c r="Q14" s="27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86"/>
      <c r="AJ14" s="72"/>
      <c r="AK14" s="72"/>
      <c r="AL14" s="72"/>
      <c r="AM14" s="72"/>
    </row>
    <row r="15" s="2" customFormat="1" ht="39" customHeight="1" spans="1:39">
      <c r="A15" s="42" t="s">
        <v>47</v>
      </c>
      <c r="B15" s="34">
        <f>C15+D15+E15+F15</f>
        <v>15.055</v>
      </c>
      <c r="C15" s="37"/>
      <c r="D15" s="37"/>
      <c r="E15" s="37">
        <v>15.055</v>
      </c>
      <c r="F15" s="37"/>
      <c r="G15" s="38"/>
      <c r="H15" s="37"/>
      <c r="I15" s="69"/>
      <c r="J15" s="38">
        <v>15.055</v>
      </c>
      <c r="K15" s="65"/>
      <c r="L15" s="70"/>
      <c r="M15" s="66">
        <v>0.00333</v>
      </c>
      <c r="N15" s="63"/>
      <c r="O15" s="70"/>
      <c r="P15" s="70"/>
      <c r="Q15" s="70"/>
      <c r="R15" s="37"/>
      <c r="S15" s="70"/>
      <c r="T15" s="70"/>
      <c r="U15" s="70"/>
      <c r="V15" s="37"/>
      <c r="W15" s="70"/>
      <c r="X15" s="70"/>
      <c r="Y15" s="37"/>
      <c r="Z15" s="70"/>
      <c r="AA15" s="70"/>
      <c r="AB15" s="70"/>
      <c r="AC15" s="70"/>
      <c r="AD15" s="70"/>
      <c r="AE15" s="70"/>
      <c r="AF15" s="70"/>
      <c r="AG15" s="37"/>
      <c r="AH15" s="70"/>
      <c r="AI15" s="87"/>
      <c r="AJ15" s="72"/>
      <c r="AK15" s="72"/>
      <c r="AL15" s="72"/>
      <c r="AM15" s="72"/>
    </row>
    <row r="16" s="2" customFormat="1" ht="39" customHeight="1" spans="1:39">
      <c r="A16" s="42" t="s">
        <v>48</v>
      </c>
      <c r="B16" s="34">
        <f>C16+D16+E16+F16</f>
        <v>56.06</v>
      </c>
      <c r="C16" s="37"/>
      <c r="D16" s="37"/>
      <c r="E16" s="37">
        <v>56.06</v>
      </c>
      <c r="F16" s="37"/>
      <c r="G16" s="38"/>
      <c r="H16" s="37"/>
      <c r="I16" s="69"/>
      <c r="J16" s="37">
        <v>56.06</v>
      </c>
      <c r="K16" s="65"/>
      <c r="L16" s="70"/>
      <c r="M16" s="66"/>
      <c r="N16" s="63"/>
      <c r="O16" s="70"/>
      <c r="P16" s="70"/>
      <c r="Q16" s="70"/>
      <c r="R16" s="37"/>
      <c r="S16" s="70"/>
      <c r="T16" s="70"/>
      <c r="U16" s="70"/>
      <c r="V16" s="37"/>
      <c r="W16" s="70"/>
      <c r="X16" s="70"/>
      <c r="Y16" s="37"/>
      <c r="Z16" s="70"/>
      <c r="AA16" s="70"/>
      <c r="AB16" s="70"/>
      <c r="AC16" s="70"/>
      <c r="AD16" s="70"/>
      <c r="AE16" s="70"/>
      <c r="AF16" s="70"/>
      <c r="AG16" s="37"/>
      <c r="AH16" s="70"/>
      <c r="AI16" s="87"/>
      <c r="AJ16" s="72"/>
      <c r="AK16" s="72"/>
      <c r="AL16" s="72"/>
      <c r="AM16" s="72"/>
    </row>
    <row r="17" s="1" customFormat="1" ht="22.5" customHeight="1" spans="1:39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72"/>
      <c r="M17" s="73"/>
      <c r="N17" s="73"/>
      <c r="O17" s="73"/>
      <c r="P17" s="73"/>
      <c r="Q17" s="73"/>
      <c r="R17" s="43"/>
      <c r="S17" s="43"/>
      <c r="T17" s="43" t="s">
        <v>49</v>
      </c>
      <c r="U17" s="43"/>
      <c r="V17" s="43"/>
      <c r="W17" s="43"/>
      <c r="X17" s="43"/>
      <c r="Y17" s="43"/>
      <c r="Z17" s="43"/>
      <c r="AA17" s="80" t="s">
        <v>50</v>
      </c>
      <c r="AB17" s="80"/>
      <c r="AC17" s="80"/>
      <c r="AD17" s="80"/>
      <c r="AE17" s="80"/>
      <c r="AF17" s="80"/>
      <c r="AG17" s="80"/>
      <c r="AH17" s="80"/>
      <c r="AI17" s="80"/>
      <c r="AJ17" s="7"/>
      <c r="AK17" s="7"/>
      <c r="AL17" s="7"/>
      <c r="AM17" s="7"/>
    </row>
    <row r="18" s="1" customFormat="1" ht="27.75" customHeight="1" spans="1:39">
      <c r="A18" s="44" t="s">
        <v>51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81"/>
      <c r="AE18" s="81"/>
      <c r="AF18" s="81"/>
      <c r="AG18" s="81"/>
      <c r="AH18" s="81"/>
      <c r="AI18" s="81"/>
      <c r="AJ18" s="7"/>
      <c r="AK18" s="7"/>
      <c r="AL18" s="7"/>
      <c r="AM18" s="7"/>
    </row>
    <row r="19" s="1" customFormat="1" ht="25.5" customHeight="1" spans="1:39">
      <c r="A19" s="45" t="s">
        <v>52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88"/>
      <c r="AJ19" s="7"/>
      <c r="AK19" s="7"/>
      <c r="AL19" s="7"/>
      <c r="AM19" s="7"/>
    </row>
    <row r="20" s="1" customFormat="1" ht="25.5" customHeight="1" spans="1:39">
      <c r="A20" s="45" t="s">
        <v>53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88"/>
      <c r="AJ20" s="7"/>
      <c r="AK20" s="7"/>
      <c r="AL20" s="7"/>
      <c r="AM20" s="7"/>
    </row>
    <row r="21" s="1" customFormat="1" ht="26.25" customHeight="1" spans="1:39">
      <c r="A21" s="46" t="s">
        <v>54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81"/>
      <c r="AB21" s="81"/>
      <c r="AC21" s="81"/>
      <c r="AD21" s="81"/>
      <c r="AE21" s="81"/>
      <c r="AF21" s="81"/>
      <c r="AG21" s="81"/>
      <c r="AH21" s="81"/>
      <c r="AI21" s="81"/>
      <c r="AJ21" s="7"/>
      <c r="AK21" s="7"/>
      <c r="AL21" s="7"/>
      <c r="AM21" s="7"/>
    </row>
    <row r="22" spans="1:3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</row>
  </sheetData>
  <mergeCells count="42">
    <mergeCell ref="A2:AI2"/>
    <mergeCell ref="L3:Q3"/>
    <mergeCell ref="AD3:AI3"/>
    <mergeCell ref="L6:N6"/>
    <mergeCell ref="O6:Q6"/>
    <mergeCell ref="S6:U6"/>
    <mergeCell ref="V6:X6"/>
    <mergeCell ref="AA17:AI17"/>
    <mergeCell ref="A18:AA18"/>
    <mergeCell ref="A19:AF19"/>
    <mergeCell ref="A20:U20"/>
    <mergeCell ref="A22:AI22"/>
    <mergeCell ref="A4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R4:R7"/>
    <mergeCell ref="Y6:Y7"/>
    <mergeCell ref="Z6:Z7"/>
    <mergeCell ref="AA6:AA7"/>
    <mergeCell ref="AB6:AB7"/>
    <mergeCell ref="AC6:AC7"/>
    <mergeCell ref="AD4:AD7"/>
    <mergeCell ref="AE4:AE7"/>
    <mergeCell ref="AF4:AF7"/>
    <mergeCell ref="AG6:AG7"/>
    <mergeCell ref="AH6:AH7"/>
    <mergeCell ref="AI4:AI7"/>
    <mergeCell ref="B4:F5"/>
    <mergeCell ref="G4:K5"/>
    <mergeCell ref="AB4:AC5"/>
    <mergeCell ref="AG4:AH5"/>
    <mergeCell ref="L4:Q5"/>
    <mergeCell ref="S4:X5"/>
    <mergeCell ref="Y4:AA5"/>
  </mergeCells>
  <printOptions horizontalCentered="1"/>
  <pageMargins left="0.156944444444444" right="0.31496062992126" top="1.57430555555556" bottom="0.748031496062992" header="0.31496062992126" footer="0.31496062992126"/>
  <pageSetup paperSize="9" scale="45" orientation="landscape"/>
  <headerFooter/>
  <ignoredErrors>
    <ignoredError sqref="Q8 N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陈美丽</cp:lastModifiedBy>
  <dcterms:created xsi:type="dcterms:W3CDTF">2015-04-22T07:47:00Z</dcterms:created>
  <cp:lastPrinted>2019-05-21T07:38:00Z</cp:lastPrinted>
  <dcterms:modified xsi:type="dcterms:W3CDTF">2021-11-24T03:35:19Z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4686E7F8FE5342D3937EBF26D2CBAABB</vt:lpwstr>
  </property>
</Properties>
</file>