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activeTab="3"/>
  </bookViews>
  <sheets>
    <sheet name="各单位2022年1-11月检查分数" sheetId="10" r:id="rId1"/>
    <sheet name="局属街道单位12月分数" sheetId="2" r:id="rId2"/>
    <sheet name="年度评分公园单位" sheetId="7" r:id="rId3"/>
    <sheet name="年度评分街道单位" sheetId="8" r:id="rId4"/>
  </sheets>
  <calcPr calcId="144525"/>
</workbook>
</file>

<file path=xl/sharedStrings.xml><?xml version="1.0" encoding="utf-8"?>
<sst xmlns="http://schemas.openxmlformats.org/spreadsheetml/2006/main" count="91" uniqueCount="54">
  <si>
    <t>各单位2022年1-11月检查分数</t>
  </si>
  <si>
    <t>序号</t>
  </si>
  <si>
    <t>单位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</si>
  <si>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</si>
  <si>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</si>
  <si>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</si>
  <si>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</si>
  <si>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</si>
  <si>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</si>
  <si>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</si>
  <si>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</si>
  <si>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</si>
  <si>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</si>
  <si>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</si>
  <si>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合计</t>
  </si>
  <si>
    <t>平均</t>
  </si>
  <si>
    <t>柳侯公园</t>
  </si>
  <si>
    <t>龙潭公园</t>
  </si>
  <si>
    <t>江滨公园</t>
  </si>
  <si>
    <t>都乐公园</t>
  </si>
  <si>
    <t>雀儿山公园</t>
  </si>
  <si>
    <t>鱼峰公园</t>
  </si>
  <si>
    <t>奇石园</t>
  </si>
  <si>
    <t>动物园</t>
  </si>
  <si>
    <t>城市广场</t>
  </si>
  <si>
    <t>园博园</t>
  </si>
  <si>
    <t>科研所</t>
  </si>
  <si>
    <t>柳北区</t>
  </si>
  <si>
    <t>城中区</t>
  </si>
  <si>
    <t>鱼峰区</t>
  </si>
  <si>
    <t>柳南区</t>
  </si>
  <si>
    <t>柳东新区</t>
  </si>
  <si>
    <t>阳和新区</t>
  </si>
  <si>
    <t>绿化维护处</t>
  </si>
  <si>
    <t>园建处</t>
  </si>
  <si>
    <t>河东苗圃</t>
  </si>
  <si>
    <t>局属街道单位12月分数</t>
  </si>
  <si>
    <t>街道得分
（70%）</t>
  </si>
  <si>
    <t>公园得分
（30%）</t>
  </si>
  <si>
    <t>12月得分</t>
  </si>
  <si>
    <t>备注</t>
  </si>
  <si>
    <t xml:space="preserve">绿化维护处     </t>
  </si>
  <si>
    <t>局属街道养护单位12月得分=街道得分*70%+公园（游园）得分*30%</t>
  </si>
  <si>
    <t>2022年精细化管理检查年度总分汇总表（公园单位）</t>
  </si>
  <si>
    <t>1-11月平均分（70%）</t>
  </si>
  <si>
    <t>12月总分（30%）</t>
  </si>
  <si>
    <t>其他加减分项目</t>
  </si>
  <si>
    <t>年度总分</t>
  </si>
  <si>
    <t>排名</t>
  </si>
  <si>
    <t>0.3</t>
  </si>
  <si>
    <t>培训加分</t>
  </si>
  <si>
    <t>0.2</t>
  </si>
  <si>
    <t>注释：
1.1-11月（共11个月）检查平均分占年度总分值的70%，12月单月检查分数占年度总分值的30%。
2.其他加减分项目（以下均在总分基础上加减分，城区不做此项评比）：
（1）2022年局属各单位绿化管养专项技能培训：综合评价前三名单位，分别加0.3分、0.2分、0.1分；
（2）数字城管：在计分周期内，以市数字化管理信息中心每月全市通报的评分表为基准，按报表的分值进行扣分。                                                                       
（3）政府热线：在计分周期内，以市政府热线每月全市通报的评分表为基准，被扣分案件每件扣0.1分。
（4）安全生产：每发生1件安全生产事故扣5分；</t>
  </si>
  <si>
    <t>2022年精细化管理检查年度总分汇总表（街道单位）</t>
  </si>
</sst>
</file>

<file path=xl/styles.xml><?xml version="1.0" encoding="utf-8"?>
<styleSheet xmlns="http://schemas.openxmlformats.org/spreadsheetml/2006/main">
  <numFmts count="8">
    <numFmt numFmtId="176" formatCode="0.00_);[Red]\(0.00\)"/>
    <numFmt numFmtId="43" formatCode="_ * #,##0.00_ ;_ * \-#,##0.00_ ;_ * &quot;-&quot;??_ ;_ @_ 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0.00_);\(0.00\)"/>
    <numFmt numFmtId="179" formatCode="0.00;[Red]0.00"/>
  </numFmts>
  <fonts count="2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Tahoma"/>
      <charset val="134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7" fillId="15" borderId="10" applyNumberFormat="false" applyAlignment="false" applyProtection="false">
      <alignment vertical="center"/>
    </xf>
    <xf numFmtId="0" fontId="15" fillId="13" borderId="9" applyNumberFormat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8" fillId="0" borderId="13" applyNumberFormat="false" applyFill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21" borderId="11" applyNumberFormat="false" applyFon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24" fillId="15" borderId="12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49">
    <xf numFmtId="0" fontId="0" fillId="0" borderId="0" xfId="0">
      <alignment vertical="center"/>
    </xf>
    <xf numFmtId="0" fontId="0" fillId="0" borderId="0" xfId="0" applyNumberFormat="true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178" fontId="0" fillId="0" borderId="2" xfId="0" applyNumberFormat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0" fillId="0" borderId="2" xfId="0" applyBorder="true" applyAlignment="true">
      <alignment horizontal="center" vertical="center" wrapText="true"/>
    </xf>
    <xf numFmtId="179" fontId="0" fillId="0" borderId="2" xfId="0" applyNumberFormat="true" applyBorder="true" applyAlignment="true">
      <alignment horizontal="center" vertical="center"/>
    </xf>
    <xf numFmtId="177" fontId="0" fillId="0" borderId="2" xfId="0" applyNumberFormat="true" applyFont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177" fontId="0" fillId="0" borderId="2" xfId="0" applyNumberFormat="true" applyFont="true" applyFill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177" fontId="0" fillId="0" borderId="2" xfId="0" applyNumberFormat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 wrapText="true"/>
    </xf>
    <xf numFmtId="0" fontId="0" fillId="0" borderId="3" xfId="0" applyBorder="true" applyAlignment="true">
      <alignment horizontal="left" vertical="center" wrapText="true"/>
    </xf>
    <xf numFmtId="0" fontId="0" fillId="0" borderId="3" xfId="0" applyBorder="true" applyAlignment="true">
      <alignment horizontal="left" vertical="center"/>
    </xf>
    <xf numFmtId="0" fontId="2" fillId="0" borderId="1" xfId="0" applyNumberFormat="true" applyFont="true" applyBorder="true" applyAlignment="true">
      <alignment horizontal="center" vertical="center"/>
    </xf>
    <xf numFmtId="0" fontId="0" fillId="0" borderId="2" xfId="0" applyNumberFormat="true" applyBorder="true" applyAlignment="true">
      <alignment horizontal="center" vertical="center" wrapText="true"/>
    </xf>
    <xf numFmtId="49" fontId="0" fillId="0" borderId="2" xfId="0" applyNumberFormat="true" applyBorder="true" applyAlignment="true">
      <alignment horizontal="center" vertical="center" wrapText="true"/>
    </xf>
    <xf numFmtId="178" fontId="0" fillId="0" borderId="2" xfId="0" applyNumberFormat="true" applyFill="true" applyBorder="true" applyAlignment="true">
      <alignment horizontal="center" vertical="center"/>
    </xf>
    <xf numFmtId="0" fontId="0" fillId="0" borderId="2" xfId="0" applyNumberFormat="true" applyFill="true" applyBorder="true" applyAlignment="true">
      <alignment horizontal="center" vertical="center"/>
    </xf>
    <xf numFmtId="178" fontId="0" fillId="0" borderId="2" xfId="0" applyNumberFormat="true" applyBorder="true" applyAlignment="true">
      <alignment horizontal="center" vertical="center"/>
    </xf>
    <xf numFmtId="49" fontId="0" fillId="0" borderId="2" xfId="0" applyNumberFormat="true" applyFill="true" applyBorder="true" applyAlignment="true">
      <alignment horizontal="center" vertical="center" wrapText="true"/>
    </xf>
    <xf numFmtId="49" fontId="0" fillId="0" borderId="2" xfId="0" applyNumberFormat="true" applyFont="true" applyFill="true" applyBorder="true" applyAlignment="true">
      <alignment horizontal="center" vertical="center" wrapText="true"/>
    </xf>
    <xf numFmtId="49" fontId="0" fillId="0" borderId="2" xfId="0" applyNumberFormat="true" applyFont="true" applyBorder="true" applyAlignment="true">
      <alignment horizontal="center" vertical="center" wrapText="true"/>
    </xf>
    <xf numFmtId="178" fontId="0" fillId="0" borderId="2" xfId="0" applyNumberFormat="true" applyFont="true" applyBorder="true" applyAlignment="true">
      <alignment horizontal="center" vertical="center" wrapText="true"/>
    </xf>
    <xf numFmtId="0" fontId="0" fillId="0" borderId="3" xfId="0" applyNumberFormat="true" applyBorder="true" applyAlignment="true">
      <alignment horizontal="left" vertical="center"/>
    </xf>
    <xf numFmtId="177" fontId="0" fillId="0" borderId="2" xfId="0" applyNumberFormat="true" applyFill="true" applyBorder="true" applyAlignment="true">
      <alignment horizontal="center" vertical="center"/>
    </xf>
    <xf numFmtId="179" fontId="0" fillId="0" borderId="2" xfId="0" applyNumberFormat="true" applyFill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/>
    </xf>
    <xf numFmtId="178" fontId="0" fillId="0" borderId="2" xfId="0" applyNumberFormat="true" applyFont="true" applyBorder="true" applyAlignment="true">
      <alignment horizontal="center" vertical="center"/>
    </xf>
    <xf numFmtId="49" fontId="3" fillId="0" borderId="2" xfId="0" applyNumberFormat="true" applyFont="true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49" fontId="0" fillId="0" borderId="0" xfId="0" applyNumberFormat="true">
      <alignment vertical="center"/>
    </xf>
    <xf numFmtId="0" fontId="4" fillId="0" borderId="2" xfId="0" applyFont="true" applyBorder="true" applyAlignment="true">
      <alignment horizontal="center" vertical="center" wrapText="true"/>
    </xf>
    <xf numFmtId="177" fontId="0" fillId="0" borderId="2" xfId="0" applyNumberFormat="true" applyFont="true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5" fillId="0" borderId="0" xfId="0" applyFont="true" applyFill="true">
      <alignment vertical="center"/>
    </xf>
    <xf numFmtId="0" fontId="6" fillId="0" borderId="1" xfId="0" applyFont="true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176" fontId="0" fillId="0" borderId="2" xfId="0" applyNumberFormat="true" applyBorder="true" applyAlignment="true">
      <alignment horizontal="center" vertical="center" wrapText="true"/>
    </xf>
    <xf numFmtId="177" fontId="0" fillId="0" borderId="5" xfId="0" applyNumberFormat="true" applyFill="true" applyBorder="true" applyAlignment="true">
      <alignment horizontal="center" vertical="center"/>
    </xf>
    <xf numFmtId="176" fontId="0" fillId="0" borderId="4" xfId="0" applyNumberFormat="true" applyBorder="true" applyAlignment="true">
      <alignment horizontal="center" vertical="center"/>
    </xf>
    <xf numFmtId="176" fontId="0" fillId="0" borderId="2" xfId="0" applyNumberFormat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/>
    </xf>
    <xf numFmtId="179" fontId="5" fillId="0" borderId="2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workbookViewId="0">
      <selection activeCell="S20" sqref="S20"/>
    </sheetView>
  </sheetViews>
  <sheetFormatPr defaultColWidth="9" defaultRowHeight="13.5"/>
  <cols>
    <col min="1" max="1" width="7.5" customWidth="true"/>
    <col min="2" max="2" width="16.375" customWidth="true"/>
    <col min="3" max="15" width="8.625" customWidth="true"/>
  </cols>
  <sheetData>
    <row r="1" ht="18.75" spans="1:1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ht="15" customHeight="true" spans="1:15">
      <c r="A2" s="6" t="s">
        <v>1</v>
      </c>
      <c r="B2" s="6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6" t="s">
        <v>14</v>
      </c>
      <c r="O2" s="8" t="s">
        <v>15</v>
      </c>
    </row>
    <row r="3" ht="15" customHeight="true" spans="1:15">
      <c r="A3" s="41">
        <v>1</v>
      </c>
      <c r="B3" s="31" t="s">
        <v>16</v>
      </c>
      <c r="C3" s="28">
        <v>93.35</v>
      </c>
      <c r="D3" s="28">
        <v>94.4</v>
      </c>
      <c r="E3" s="28">
        <v>93.65</v>
      </c>
      <c r="F3" s="28">
        <v>94.5</v>
      </c>
      <c r="G3" s="28">
        <v>94.33</v>
      </c>
      <c r="H3" s="29">
        <v>92.52</v>
      </c>
      <c r="I3" s="44">
        <v>94.13</v>
      </c>
      <c r="J3" s="28">
        <v>93.6</v>
      </c>
      <c r="K3" s="45">
        <v>94.75</v>
      </c>
      <c r="L3" s="46">
        <v>93.9</v>
      </c>
      <c r="M3" s="28">
        <v>94.85</v>
      </c>
      <c r="N3" s="8">
        <f>SUM(C3:M3)</f>
        <v>1033.98</v>
      </c>
      <c r="O3" s="8">
        <f>N3/11</f>
        <v>93.9981818181818</v>
      </c>
    </row>
    <row r="4" ht="15" customHeight="true" spans="1:15">
      <c r="A4" s="6">
        <v>2</v>
      </c>
      <c r="B4" s="31" t="s">
        <v>17</v>
      </c>
      <c r="C4" s="28">
        <v>93.7</v>
      </c>
      <c r="D4" s="28">
        <v>93.75</v>
      </c>
      <c r="E4" s="28">
        <v>95.68</v>
      </c>
      <c r="F4" s="28">
        <v>93.25</v>
      </c>
      <c r="G4" s="28">
        <v>94.25</v>
      </c>
      <c r="H4" s="29">
        <v>93.6</v>
      </c>
      <c r="I4" s="28">
        <v>94.35</v>
      </c>
      <c r="J4" s="28">
        <v>94.45</v>
      </c>
      <c r="K4" s="46">
        <v>95</v>
      </c>
      <c r="L4" s="46">
        <v>93.5</v>
      </c>
      <c r="M4" s="28">
        <v>92.5</v>
      </c>
      <c r="N4" s="8">
        <f t="shared" ref="N4:N22" si="0">SUM(C4:M4)</f>
        <v>1034.03</v>
      </c>
      <c r="O4" s="8">
        <f t="shared" ref="O4:O22" si="1">N4/11</f>
        <v>94.0027272727273</v>
      </c>
    </row>
    <row r="5" ht="15" customHeight="true" spans="1:15">
      <c r="A5" s="6">
        <v>3</v>
      </c>
      <c r="B5" s="31" t="s">
        <v>18</v>
      </c>
      <c r="C5" s="28">
        <v>91.35</v>
      </c>
      <c r="D5" s="28">
        <v>94.25</v>
      </c>
      <c r="E5" s="28">
        <v>94.1</v>
      </c>
      <c r="F5" s="28">
        <v>93.52</v>
      </c>
      <c r="G5" s="28">
        <v>94.13</v>
      </c>
      <c r="H5" s="29">
        <v>92.05</v>
      </c>
      <c r="I5" s="28">
        <v>94.28</v>
      </c>
      <c r="J5" s="28">
        <v>93.23</v>
      </c>
      <c r="K5" s="46">
        <v>93</v>
      </c>
      <c r="L5" s="46">
        <v>92.2</v>
      </c>
      <c r="M5" s="28">
        <v>92.95</v>
      </c>
      <c r="N5" s="8">
        <f t="shared" si="0"/>
        <v>1025.06</v>
      </c>
      <c r="O5" s="8">
        <f t="shared" si="1"/>
        <v>93.1872727272727</v>
      </c>
    </row>
    <row r="6" ht="15" customHeight="true" spans="1:15">
      <c r="A6" s="6">
        <v>4</v>
      </c>
      <c r="B6" s="31" t="s">
        <v>19</v>
      </c>
      <c r="C6" s="28">
        <v>93.24</v>
      </c>
      <c r="D6" s="28">
        <v>93.15</v>
      </c>
      <c r="E6" s="28">
        <v>93.8</v>
      </c>
      <c r="F6" s="28">
        <v>94.2</v>
      </c>
      <c r="G6" s="28">
        <v>92.65</v>
      </c>
      <c r="H6" s="29">
        <v>91.82</v>
      </c>
      <c r="I6" s="28">
        <v>91.75</v>
      </c>
      <c r="J6" s="28">
        <v>92.63</v>
      </c>
      <c r="K6" s="46">
        <v>91.75</v>
      </c>
      <c r="L6" s="46">
        <v>92.95</v>
      </c>
      <c r="M6" s="28">
        <v>91</v>
      </c>
      <c r="N6" s="8">
        <f t="shared" si="0"/>
        <v>1018.94</v>
      </c>
      <c r="O6" s="8">
        <f t="shared" si="1"/>
        <v>92.6309090909091</v>
      </c>
    </row>
    <row r="7" ht="15" customHeight="true" spans="1:15">
      <c r="A7" s="6">
        <v>5</v>
      </c>
      <c r="B7" s="31" t="s">
        <v>20</v>
      </c>
      <c r="C7" s="28">
        <v>94.78</v>
      </c>
      <c r="D7" s="28">
        <v>95.7</v>
      </c>
      <c r="E7" s="28">
        <v>95.3</v>
      </c>
      <c r="F7" s="28">
        <v>94.53</v>
      </c>
      <c r="G7" s="28">
        <v>94.9</v>
      </c>
      <c r="H7" s="29">
        <v>93.73</v>
      </c>
      <c r="I7" s="28">
        <v>95.43</v>
      </c>
      <c r="J7" s="28">
        <v>94.63</v>
      </c>
      <c r="K7" s="46">
        <v>93.25</v>
      </c>
      <c r="L7" s="46">
        <v>93.8</v>
      </c>
      <c r="M7" s="28">
        <v>93.7</v>
      </c>
      <c r="N7" s="8">
        <f t="shared" si="0"/>
        <v>1039.75</v>
      </c>
      <c r="O7" s="8">
        <f t="shared" si="1"/>
        <v>94.5227272727273</v>
      </c>
    </row>
    <row r="8" ht="15" customHeight="true" spans="1:15">
      <c r="A8" s="6">
        <v>6</v>
      </c>
      <c r="B8" s="31" t="s">
        <v>21</v>
      </c>
      <c r="C8" s="28">
        <v>93.5</v>
      </c>
      <c r="D8" s="28">
        <v>92.25</v>
      </c>
      <c r="E8" s="28">
        <v>93.95</v>
      </c>
      <c r="F8" s="28">
        <v>93.63</v>
      </c>
      <c r="G8" s="28">
        <v>91.75</v>
      </c>
      <c r="H8" s="29">
        <v>91.41</v>
      </c>
      <c r="I8" s="28">
        <v>93.98</v>
      </c>
      <c r="J8" s="28">
        <v>91.5</v>
      </c>
      <c r="K8" s="46">
        <v>93.7</v>
      </c>
      <c r="L8" s="46">
        <v>87.3</v>
      </c>
      <c r="M8" s="28">
        <v>93.25</v>
      </c>
      <c r="N8" s="8">
        <f t="shared" si="0"/>
        <v>1016.22</v>
      </c>
      <c r="O8" s="8">
        <f t="shared" si="1"/>
        <v>92.3836363636364</v>
      </c>
    </row>
    <row r="9" ht="15" customHeight="true" spans="1:15">
      <c r="A9" s="6">
        <v>7</v>
      </c>
      <c r="B9" s="31" t="s">
        <v>22</v>
      </c>
      <c r="C9" s="28">
        <v>93.2</v>
      </c>
      <c r="D9" s="28">
        <v>92.3</v>
      </c>
      <c r="E9" s="28">
        <v>93.05</v>
      </c>
      <c r="F9" s="28">
        <v>93</v>
      </c>
      <c r="G9" s="28">
        <v>93.75</v>
      </c>
      <c r="H9" s="29">
        <v>92.19</v>
      </c>
      <c r="I9" s="28">
        <v>90.13</v>
      </c>
      <c r="J9" s="28">
        <v>92.15</v>
      </c>
      <c r="K9" s="46">
        <v>91.45</v>
      </c>
      <c r="L9" s="46">
        <v>86.1</v>
      </c>
      <c r="M9" s="28">
        <v>93.45</v>
      </c>
      <c r="N9" s="8">
        <f t="shared" si="0"/>
        <v>1010.77</v>
      </c>
      <c r="O9" s="8">
        <f t="shared" si="1"/>
        <v>91.8881818181818</v>
      </c>
    </row>
    <row r="10" ht="15" customHeight="true" spans="1:15">
      <c r="A10" s="6">
        <v>8</v>
      </c>
      <c r="B10" s="31" t="s">
        <v>23</v>
      </c>
      <c r="C10" s="28">
        <v>91.55</v>
      </c>
      <c r="D10" s="28">
        <v>92.95</v>
      </c>
      <c r="E10" s="28">
        <v>93.3</v>
      </c>
      <c r="F10" s="28">
        <v>94</v>
      </c>
      <c r="G10" s="28">
        <v>92.28</v>
      </c>
      <c r="H10" s="29">
        <v>92.32</v>
      </c>
      <c r="I10" s="28">
        <v>93.35</v>
      </c>
      <c r="J10" s="28">
        <v>91.43</v>
      </c>
      <c r="K10" s="46">
        <v>92.95</v>
      </c>
      <c r="L10" s="46">
        <v>93.5</v>
      </c>
      <c r="M10" s="28">
        <v>92.3</v>
      </c>
      <c r="N10" s="8">
        <f t="shared" si="0"/>
        <v>1019.93</v>
      </c>
      <c r="O10" s="8">
        <f t="shared" si="1"/>
        <v>92.7209090909091</v>
      </c>
    </row>
    <row r="11" ht="15" customHeight="true" spans="1:15">
      <c r="A11" s="6">
        <v>9</v>
      </c>
      <c r="B11" s="31" t="s">
        <v>24</v>
      </c>
      <c r="C11" s="28">
        <v>94.76</v>
      </c>
      <c r="D11" s="28">
        <v>94.8</v>
      </c>
      <c r="E11" s="28">
        <v>93.15</v>
      </c>
      <c r="F11" s="28">
        <v>94.58</v>
      </c>
      <c r="G11" s="28">
        <v>94.73</v>
      </c>
      <c r="H11" s="29">
        <v>92.66</v>
      </c>
      <c r="I11" s="28">
        <v>93.03</v>
      </c>
      <c r="J11" s="28">
        <v>94.63</v>
      </c>
      <c r="K11" s="46">
        <v>94.5</v>
      </c>
      <c r="L11" s="46">
        <v>93.8</v>
      </c>
      <c r="M11" s="28">
        <v>94.7</v>
      </c>
      <c r="N11" s="8">
        <f t="shared" si="0"/>
        <v>1035.34</v>
      </c>
      <c r="O11" s="8">
        <f t="shared" si="1"/>
        <v>94.1218181818182</v>
      </c>
    </row>
    <row r="12" s="39" customFormat="true" ht="15" customHeight="true" spans="1:15">
      <c r="A12" s="42">
        <v>10</v>
      </c>
      <c r="B12" s="31" t="s">
        <v>25</v>
      </c>
      <c r="C12" s="28">
        <v>94.27</v>
      </c>
      <c r="D12" s="28">
        <v>95.1</v>
      </c>
      <c r="E12" s="28">
        <v>94.8</v>
      </c>
      <c r="F12" s="28">
        <v>94.88</v>
      </c>
      <c r="G12" s="28">
        <v>95</v>
      </c>
      <c r="H12" s="29">
        <v>93.29</v>
      </c>
      <c r="I12" s="28">
        <v>93.55</v>
      </c>
      <c r="J12" s="28">
        <v>93.88</v>
      </c>
      <c r="K12" s="47">
        <v>92.75</v>
      </c>
      <c r="L12" s="47">
        <v>93.75</v>
      </c>
      <c r="M12" s="28">
        <v>93.95</v>
      </c>
      <c r="N12" s="48">
        <f t="shared" si="0"/>
        <v>1035.22</v>
      </c>
      <c r="O12" s="48">
        <f t="shared" si="1"/>
        <v>94.1109090909091</v>
      </c>
    </row>
    <row r="13" ht="15" customHeight="true" spans="1:15">
      <c r="A13" s="6">
        <v>11</v>
      </c>
      <c r="B13" s="31" t="s">
        <v>26</v>
      </c>
      <c r="C13" s="43">
        <v>92.25</v>
      </c>
      <c r="D13" s="28">
        <v>92.45</v>
      </c>
      <c r="E13" s="28">
        <v>93</v>
      </c>
      <c r="F13" s="28">
        <v>93.7</v>
      </c>
      <c r="G13" s="28">
        <v>93.1</v>
      </c>
      <c r="H13" s="29">
        <v>92.34</v>
      </c>
      <c r="I13" s="28">
        <v>91.95</v>
      </c>
      <c r="J13" s="28">
        <v>93.5</v>
      </c>
      <c r="K13" s="13">
        <v>91.45</v>
      </c>
      <c r="L13" s="13">
        <v>93.7</v>
      </c>
      <c r="M13" s="28">
        <v>92.7</v>
      </c>
      <c r="N13" s="8">
        <f t="shared" si="0"/>
        <v>1020.14</v>
      </c>
      <c r="O13" s="8">
        <f t="shared" si="1"/>
        <v>92.74</v>
      </c>
    </row>
    <row r="14" ht="15" customHeight="true" spans="1:15">
      <c r="A14" s="6">
        <v>12</v>
      </c>
      <c r="B14" s="31" t="s">
        <v>27</v>
      </c>
      <c r="C14" s="28">
        <v>83</v>
      </c>
      <c r="D14" s="28">
        <v>85.5</v>
      </c>
      <c r="E14" s="28">
        <v>86.5</v>
      </c>
      <c r="F14" s="28">
        <v>86.5</v>
      </c>
      <c r="G14" s="28">
        <v>86.5</v>
      </c>
      <c r="H14" s="20">
        <v>88.04</v>
      </c>
      <c r="I14" s="28">
        <v>88.5</v>
      </c>
      <c r="J14" s="28">
        <v>83.45</v>
      </c>
      <c r="K14" s="13">
        <v>89</v>
      </c>
      <c r="L14" s="13">
        <v>89.25</v>
      </c>
      <c r="M14" s="28">
        <v>82</v>
      </c>
      <c r="N14" s="8">
        <f t="shared" si="0"/>
        <v>948.24</v>
      </c>
      <c r="O14" s="8">
        <f t="shared" si="1"/>
        <v>86.2036363636364</v>
      </c>
    </row>
    <row r="15" ht="15" customHeight="true" spans="1:15">
      <c r="A15" s="6">
        <v>13</v>
      </c>
      <c r="B15" s="31" t="s">
        <v>28</v>
      </c>
      <c r="C15" s="28">
        <v>75.25</v>
      </c>
      <c r="D15" s="28">
        <v>81.5</v>
      </c>
      <c r="E15" s="28">
        <v>82.25</v>
      </c>
      <c r="F15" s="28">
        <v>75.13</v>
      </c>
      <c r="G15" s="28">
        <v>75.15</v>
      </c>
      <c r="H15" s="20">
        <v>77.46</v>
      </c>
      <c r="I15" s="28">
        <v>73.72</v>
      </c>
      <c r="J15" s="28">
        <v>76.02</v>
      </c>
      <c r="K15" s="13">
        <v>75.5</v>
      </c>
      <c r="L15" s="13">
        <v>60.5</v>
      </c>
      <c r="M15" s="28">
        <v>69.5</v>
      </c>
      <c r="N15" s="8">
        <f t="shared" si="0"/>
        <v>821.98</v>
      </c>
      <c r="O15" s="8">
        <f t="shared" si="1"/>
        <v>74.7254545454545</v>
      </c>
    </row>
    <row r="16" ht="15" customHeight="true" spans="1:15">
      <c r="A16" s="6">
        <v>14</v>
      </c>
      <c r="B16" s="31" t="s">
        <v>29</v>
      </c>
      <c r="C16" s="28">
        <v>63.25</v>
      </c>
      <c r="D16" s="28">
        <v>84.5</v>
      </c>
      <c r="E16" s="28">
        <v>78.5</v>
      </c>
      <c r="F16" s="28">
        <v>78.38</v>
      </c>
      <c r="G16" s="28">
        <v>79.88</v>
      </c>
      <c r="H16" s="20">
        <v>79.63</v>
      </c>
      <c r="I16" s="28">
        <v>72.5</v>
      </c>
      <c r="J16" s="28">
        <v>80.7</v>
      </c>
      <c r="K16" s="13">
        <v>74.5</v>
      </c>
      <c r="L16" s="13">
        <v>71.25</v>
      </c>
      <c r="M16" s="28">
        <v>75</v>
      </c>
      <c r="N16" s="8">
        <f t="shared" si="0"/>
        <v>838.09</v>
      </c>
      <c r="O16" s="8">
        <f t="shared" si="1"/>
        <v>76.19</v>
      </c>
    </row>
    <row r="17" ht="15" customHeight="true" spans="1:15">
      <c r="A17" s="6">
        <v>15</v>
      </c>
      <c r="B17" s="31" t="s">
        <v>30</v>
      </c>
      <c r="C17" s="28">
        <v>71.25</v>
      </c>
      <c r="D17" s="28">
        <v>66.5</v>
      </c>
      <c r="E17" s="28">
        <v>59.5</v>
      </c>
      <c r="F17" s="28">
        <v>69.5</v>
      </c>
      <c r="G17" s="28">
        <v>59.5</v>
      </c>
      <c r="H17" s="20">
        <v>69.58</v>
      </c>
      <c r="I17" s="28">
        <v>55</v>
      </c>
      <c r="J17" s="28">
        <v>70.25</v>
      </c>
      <c r="K17" s="13">
        <v>69.25</v>
      </c>
      <c r="L17" s="13">
        <v>71.75</v>
      </c>
      <c r="M17" s="28">
        <v>74.5</v>
      </c>
      <c r="N17" s="8">
        <f t="shared" si="0"/>
        <v>736.58</v>
      </c>
      <c r="O17" s="8">
        <f t="shared" si="1"/>
        <v>66.9618181818182</v>
      </c>
    </row>
    <row r="18" ht="15" customHeight="true" spans="1:15">
      <c r="A18" s="6">
        <v>16</v>
      </c>
      <c r="B18" s="31" t="s">
        <v>31</v>
      </c>
      <c r="C18" s="28">
        <v>88.75</v>
      </c>
      <c r="D18" s="28">
        <v>85.75</v>
      </c>
      <c r="E18" s="28">
        <v>88.45</v>
      </c>
      <c r="F18" s="28">
        <v>88.63</v>
      </c>
      <c r="G18" s="28">
        <v>87.63</v>
      </c>
      <c r="H18" s="20">
        <v>87.28</v>
      </c>
      <c r="I18" s="28">
        <v>85.47</v>
      </c>
      <c r="J18" s="28">
        <v>87.7</v>
      </c>
      <c r="K18" s="13">
        <v>85.13</v>
      </c>
      <c r="L18" s="13">
        <v>85</v>
      </c>
      <c r="M18" s="28">
        <v>84</v>
      </c>
      <c r="N18" s="8">
        <f t="shared" si="0"/>
        <v>953.79</v>
      </c>
      <c r="O18" s="8">
        <f t="shared" si="1"/>
        <v>86.7081818181818</v>
      </c>
    </row>
    <row r="19" ht="15" customHeight="true" spans="1:15">
      <c r="A19" s="6">
        <v>17</v>
      </c>
      <c r="B19" s="31" t="s">
        <v>32</v>
      </c>
      <c r="C19" s="28">
        <v>86.25</v>
      </c>
      <c r="D19" s="28">
        <v>87.5</v>
      </c>
      <c r="E19" s="28">
        <v>87.25</v>
      </c>
      <c r="F19" s="28">
        <v>86.13</v>
      </c>
      <c r="G19" s="28">
        <v>88.33</v>
      </c>
      <c r="H19" s="20">
        <v>81.11</v>
      </c>
      <c r="I19" s="28">
        <v>81.8025</v>
      </c>
      <c r="J19" s="28">
        <v>85.55</v>
      </c>
      <c r="K19" s="13">
        <v>84.88</v>
      </c>
      <c r="L19" s="13">
        <v>84.75</v>
      </c>
      <c r="M19" s="28">
        <v>85</v>
      </c>
      <c r="N19" s="8">
        <f t="shared" si="0"/>
        <v>938.5525</v>
      </c>
      <c r="O19" s="8">
        <f t="shared" si="1"/>
        <v>85.3229545454545</v>
      </c>
    </row>
    <row r="20" ht="15" customHeight="true" spans="1:15">
      <c r="A20" s="6">
        <v>18</v>
      </c>
      <c r="B20" s="31" t="s">
        <v>33</v>
      </c>
      <c r="C20" s="28">
        <v>92.25</v>
      </c>
      <c r="D20" s="28">
        <v>95</v>
      </c>
      <c r="E20" s="28">
        <v>93.45</v>
      </c>
      <c r="F20" s="28">
        <v>93.4</v>
      </c>
      <c r="G20" s="28">
        <v>93.63</v>
      </c>
      <c r="H20" s="22">
        <v>94.24</v>
      </c>
      <c r="I20" s="28">
        <v>85.09</v>
      </c>
      <c r="J20" s="28">
        <v>95.02</v>
      </c>
      <c r="K20" s="13">
        <v>94</v>
      </c>
      <c r="L20" s="13">
        <v>92.75</v>
      </c>
      <c r="M20" s="28">
        <v>92.75</v>
      </c>
      <c r="N20" s="8">
        <f t="shared" si="0"/>
        <v>1021.58</v>
      </c>
      <c r="O20" s="8">
        <f t="shared" si="1"/>
        <v>92.8709090909091</v>
      </c>
    </row>
    <row r="21" ht="15" customHeight="true" spans="1:15">
      <c r="A21" s="6">
        <v>19</v>
      </c>
      <c r="B21" s="31" t="s">
        <v>34</v>
      </c>
      <c r="C21" s="28">
        <v>93.75</v>
      </c>
      <c r="D21" s="28">
        <v>92</v>
      </c>
      <c r="E21" s="28">
        <v>91</v>
      </c>
      <c r="F21" s="28">
        <v>90.5</v>
      </c>
      <c r="G21" s="28">
        <v>90.12</v>
      </c>
      <c r="H21" s="22">
        <v>92.7</v>
      </c>
      <c r="I21" s="28">
        <v>92.09</v>
      </c>
      <c r="J21" s="28">
        <v>93.15</v>
      </c>
      <c r="K21" s="13">
        <v>81</v>
      </c>
      <c r="L21" s="13">
        <v>84.9</v>
      </c>
      <c r="M21" s="28">
        <v>88.1</v>
      </c>
      <c r="N21" s="8">
        <f t="shared" si="0"/>
        <v>989.31</v>
      </c>
      <c r="O21" s="8">
        <f t="shared" si="1"/>
        <v>89.9372727272727</v>
      </c>
    </row>
    <row r="22" ht="15" customHeight="true" spans="1:15">
      <c r="A22" s="6">
        <v>20</v>
      </c>
      <c r="B22" s="31" t="s">
        <v>35</v>
      </c>
      <c r="C22" s="28">
        <v>93.75</v>
      </c>
      <c r="D22" s="28">
        <v>94.35</v>
      </c>
      <c r="E22" s="28">
        <v>94.35</v>
      </c>
      <c r="F22" s="28">
        <v>92.65</v>
      </c>
      <c r="G22" s="28">
        <v>93.98</v>
      </c>
      <c r="H22" s="22">
        <v>94.04</v>
      </c>
      <c r="I22" s="28">
        <v>94.375</v>
      </c>
      <c r="J22" s="28">
        <v>94.15</v>
      </c>
      <c r="K22" s="13">
        <v>93.5</v>
      </c>
      <c r="L22" s="13">
        <v>93.1</v>
      </c>
      <c r="M22" s="28">
        <v>92.5</v>
      </c>
      <c r="N22" s="8">
        <f t="shared" si="0"/>
        <v>1030.745</v>
      </c>
      <c r="O22" s="8">
        <f t="shared" si="1"/>
        <v>93.7040909090909</v>
      </c>
    </row>
  </sheetData>
  <mergeCells count="1">
    <mergeCell ref="A1:O1"/>
  </mergeCells>
  <pageMargins left="0.590277777777778" right="0.590277777777778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workbookViewId="0">
      <selection activeCell="G21" sqref="G21"/>
    </sheetView>
  </sheetViews>
  <sheetFormatPr defaultColWidth="9" defaultRowHeight="13.5"/>
  <cols>
    <col min="1" max="1" width="13.875" customWidth="true"/>
    <col min="2" max="6" width="20.625" customWidth="true"/>
  </cols>
  <sheetData>
    <row r="1" ht="31.5" customHeight="true" spans="1:9">
      <c r="A1" s="36" t="s">
        <v>36</v>
      </c>
      <c r="B1" s="7"/>
      <c r="C1" s="7"/>
      <c r="D1" s="7"/>
      <c r="E1" s="7"/>
      <c r="F1" s="7"/>
      <c r="G1" s="34"/>
      <c r="H1" s="34"/>
      <c r="I1" s="34"/>
    </row>
    <row r="2" ht="40.5" customHeight="true" spans="1:9">
      <c r="A2" s="6" t="s">
        <v>1</v>
      </c>
      <c r="B2" s="6" t="s">
        <v>2</v>
      </c>
      <c r="C2" s="7" t="s">
        <v>37</v>
      </c>
      <c r="D2" s="7" t="s">
        <v>38</v>
      </c>
      <c r="E2" s="6" t="s">
        <v>39</v>
      </c>
      <c r="F2" s="6" t="s">
        <v>40</v>
      </c>
      <c r="G2" s="34"/>
      <c r="H2" s="34"/>
      <c r="I2" s="34"/>
    </row>
    <row r="3" ht="39.95" customHeight="true" spans="1:9">
      <c r="A3" s="6">
        <v>1</v>
      </c>
      <c r="B3" s="12" t="s">
        <v>41</v>
      </c>
      <c r="C3" s="37">
        <v>93.5158333333333</v>
      </c>
      <c r="D3" s="29">
        <v>94.3636363636364</v>
      </c>
      <c r="E3" s="13">
        <f>C3*0.7+D3*0.3</f>
        <v>93.7701742424242</v>
      </c>
      <c r="F3" s="6"/>
      <c r="G3" s="34"/>
      <c r="H3" s="34"/>
      <c r="I3" s="34"/>
    </row>
    <row r="4" ht="39.95" customHeight="true" spans="1:9">
      <c r="A4" s="6">
        <v>2</v>
      </c>
      <c r="B4" s="14" t="s">
        <v>34</v>
      </c>
      <c r="C4" s="37">
        <v>91.625</v>
      </c>
      <c r="D4" s="29">
        <v>93.4318181818182</v>
      </c>
      <c r="E4" s="13">
        <f>C4*0.7+D4*0.3</f>
        <v>92.1670454545455</v>
      </c>
      <c r="F4" s="6"/>
      <c r="G4" s="34"/>
      <c r="H4" s="34"/>
      <c r="I4" s="34"/>
    </row>
    <row r="5" ht="39.95" customHeight="true" spans="1:9">
      <c r="A5" s="6">
        <v>3</v>
      </c>
      <c r="B5" s="7" t="s">
        <v>35</v>
      </c>
      <c r="C5" s="37">
        <v>92.4</v>
      </c>
      <c r="D5" s="29">
        <v>94.0227272727273</v>
      </c>
      <c r="E5" s="13">
        <f>C5*0.7+D5*0.3</f>
        <v>92.8868181818182</v>
      </c>
      <c r="F5" s="6"/>
      <c r="G5" s="34"/>
      <c r="H5" s="34"/>
      <c r="I5" s="34"/>
    </row>
    <row r="6" ht="39.95" customHeight="true" spans="1:9">
      <c r="A6" s="38" t="s">
        <v>42</v>
      </c>
      <c r="B6" s="38"/>
      <c r="C6" s="38"/>
      <c r="D6" s="38"/>
      <c r="E6" s="38"/>
      <c r="F6" s="38"/>
      <c r="G6" s="34"/>
      <c r="H6" s="34"/>
      <c r="I6" s="34"/>
    </row>
    <row r="7" ht="39.95" customHeight="true" spans="1:9">
      <c r="A7" s="34"/>
      <c r="B7" s="34"/>
      <c r="C7" s="34"/>
      <c r="D7" s="34"/>
      <c r="E7" s="34"/>
      <c r="F7" s="34"/>
      <c r="G7" s="34"/>
      <c r="H7" s="34"/>
      <c r="I7" s="34"/>
    </row>
    <row r="8" ht="39.95" customHeight="true" spans="1:9">
      <c r="A8" s="34"/>
      <c r="B8" s="34"/>
      <c r="C8" s="34"/>
      <c r="D8" s="34"/>
      <c r="E8" s="34"/>
      <c r="F8" s="34"/>
      <c r="G8" s="34"/>
      <c r="H8" s="34"/>
      <c r="I8" s="34"/>
    </row>
    <row r="9" ht="20.1" customHeight="true" spans="1:9">
      <c r="A9" s="34"/>
      <c r="B9" s="34"/>
      <c r="C9" s="34"/>
      <c r="D9" s="34"/>
      <c r="E9" s="34"/>
      <c r="F9" s="34"/>
      <c r="G9" s="34"/>
      <c r="H9" s="34"/>
      <c r="I9" s="34"/>
    </row>
    <row r="10" ht="20.1" customHeight="true" spans="1:9">
      <c r="A10" s="34"/>
      <c r="B10" s="34"/>
      <c r="C10" s="34"/>
      <c r="D10" s="34"/>
      <c r="E10" s="34"/>
      <c r="F10" s="34"/>
      <c r="G10" s="34"/>
      <c r="H10" s="34"/>
      <c r="I10" s="34"/>
    </row>
    <row r="11" ht="20.1" customHeight="true" spans="1:9">
      <c r="A11" s="34"/>
      <c r="B11" s="34"/>
      <c r="C11" s="34"/>
      <c r="D11" s="34"/>
      <c r="E11" s="34"/>
      <c r="F11" s="34"/>
      <c r="G11" s="34"/>
      <c r="H11" s="34"/>
      <c r="I11" s="34"/>
    </row>
    <row r="12" ht="20.1" customHeight="true" spans="1:9">
      <c r="A12" s="34"/>
      <c r="B12" s="34"/>
      <c r="C12" s="34"/>
      <c r="D12" s="34"/>
      <c r="E12" s="34"/>
      <c r="F12" s="34"/>
      <c r="G12" s="34"/>
      <c r="H12" s="34"/>
      <c r="I12" s="34"/>
    </row>
    <row r="13" spans="1:9">
      <c r="A13" s="34"/>
      <c r="B13" s="34"/>
      <c r="C13" s="34"/>
      <c r="D13" s="34"/>
      <c r="E13" s="34"/>
      <c r="F13" s="34"/>
      <c r="G13" s="34"/>
      <c r="H13" s="34"/>
      <c r="I13" s="34"/>
    </row>
    <row r="14" spans="1:9">
      <c r="A14" s="34"/>
      <c r="B14" s="34"/>
      <c r="C14" s="34"/>
      <c r="D14" s="34"/>
      <c r="E14" s="34"/>
      <c r="F14" s="34"/>
      <c r="G14" s="34"/>
      <c r="H14" s="34"/>
      <c r="I14" s="34"/>
    </row>
    <row r="15" spans="1:9">
      <c r="A15" s="34"/>
      <c r="B15" s="34"/>
      <c r="C15" s="34"/>
      <c r="D15" s="34"/>
      <c r="E15" s="34"/>
      <c r="F15" s="34"/>
      <c r="G15" s="34"/>
      <c r="H15" s="34"/>
      <c r="I15" s="34"/>
    </row>
    <row r="16" spans="1:9">
      <c r="A16" s="34"/>
      <c r="B16" s="34"/>
      <c r="C16" s="34"/>
      <c r="D16" s="34"/>
      <c r="E16" s="34"/>
      <c r="F16" s="34"/>
      <c r="G16" s="34"/>
      <c r="H16" s="34"/>
      <c r="I16" s="34"/>
    </row>
    <row r="17" spans="1:9">
      <c r="A17" s="34"/>
      <c r="B17" s="34"/>
      <c r="C17" s="34"/>
      <c r="D17" s="34"/>
      <c r="E17" s="34"/>
      <c r="F17" s="34"/>
      <c r="G17" s="34"/>
      <c r="H17" s="34"/>
      <c r="I17" s="34"/>
    </row>
    <row r="18" spans="1:9">
      <c r="A18" s="34"/>
      <c r="B18" s="34"/>
      <c r="C18" s="34"/>
      <c r="D18" s="34"/>
      <c r="E18" s="34"/>
      <c r="F18" s="34"/>
      <c r="G18" s="34"/>
      <c r="H18" s="34"/>
      <c r="I18" s="34"/>
    </row>
    <row r="19" spans="1:9">
      <c r="A19" s="34"/>
      <c r="B19" s="34"/>
      <c r="C19" s="34"/>
      <c r="D19" s="34"/>
      <c r="E19" s="34"/>
      <c r="F19" s="34"/>
      <c r="G19" s="34"/>
      <c r="H19" s="34"/>
      <c r="I19" s="34"/>
    </row>
    <row r="20" spans="1:9">
      <c r="A20" s="34"/>
      <c r="B20" s="34"/>
      <c r="C20" s="34"/>
      <c r="D20" s="34"/>
      <c r="E20" s="34"/>
      <c r="F20" s="34"/>
      <c r="G20" s="34"/>
      <c r="H20" s="34"/>
      <c r="I20" s="34"/>
    </row>
    <row r="21" spans="1:9">
      <c r="A21" s="34"/>
      <c r="B21" s="34"/>
      <c r="C21" s="34"/>
      <c r="D21" s="34"/>
      <c r="E21" s="34"/>
      <c r="F21" s="34"/>
      <c r="G21" s="34"/>
      <c r="H21" s="34"/>
      <c r="I21" s="34"/>
    </row>
    <row r="22" spans="1:9">
      <c r="A22" s="34"/>
      <c r="B22" s="34"/>
      <c r="C22" s="34"/>
      <c r="D22" s="34"/>
      <c r="E22" s="34"/>
      <c r="F22" s="34"/>
      <c r="G22" s="34"/>
      <c r="H22" s="34"/>
      <c r="I22" s="34"/>
    </row>
    <row r="23" spans="1:9">
      <c r="A23" s="34"/>
      <c r="B23" s="34"/>
      <c r="C23" s="34"/>
      <c r="D23" s="34"/>
      <c r="E23" s="34"/>
      <c r="F23" s="34"/>
      <c r="G23" s="34"/>
      <c r="H23" s="34"/>
      <c r="I23" s="34"/>
    </row>
    <row r="24" spans="1:9">
      <c r="A24" s="34"/>
      <c r="B24" s="34"/>
      <c r="C24" s="34"/>
      <c r="D24" s="34"/>
      <c r="E24" s="34"/>
      <c r="F24" s="34"/>
      <c r="G24" s="34"/>
      <c r="H24" s="34"/>
      <c r="I24" s="34"/>
    </row>
    <row r="25" spans="1:9">
      <c r="A25" s="34"/>
      <c r="B25" s="34"/>
      <c r="C25" s="34"/>
      <c r="D25" s="34"/>
      <c r="E25" s="34"/>
      <c r="F25" s="34"/>
      <c r="G25" s="34"/>
      <c r="H25" s="34"/>
      <c r="I25" s="34"/>
    </row>
    <row r="26" spans="1:9">
      <c r="A26" s="34"/>
      <c r="B26" s="34"/>
      <c r="C26" s="34"/>
      <c r="D26" s="34"/>
      <c r="E26" s="34"/>
      <c r="F26" s="34"/>
      <c r="G26" s="34"/>
      <c r="H26" s="34"/>
      <c r="I26" s="34"/>
    </row>
    <row r="27" spans="1:9">
      <c r="A27" s="34"/>
      <c r="B27" s="34"/>
      <c r="C27" s="34"/>
      <c r="D27" s="34"/>
      <c r="E27" s="34"/>
      <c r="F27" s="34"/>
      <c r="G27" s="34"/>
      <c r="H27" s="34"/>
      <c r="I27" s="34"/>
    </row>
    <row r="28" spans="1:9">
      <c r="A28" s="34"/>
      <c r="B28" s="34"/>
      <c r="C28" s="34"/>
      <c r="D28" s="34"/>
      <c r="E28" s="34"/>
      <c r="F28" s="34"/>
      <c r="G28" s="34"/>
      <c r="H28" s="34"/>
      <c r="I28" s="34"/>
    </row>
    <row r="29" spans="1:9">
      <c r="A29" s="34"/>
      <c r="B29" s="34"/>
      <c r="C29" s="34"/>
      <c r="D29" s="34"/>
      <c r="E29" s="34"/>
      <c r="F29" s="34"/>
      <c r="G29" s="34"/>
      <c r="H29" s="34"/>
      <c r="I29" s="34"/>
    </row>
    <row r="30" spans="1:9">
      <c r="A30" s="34"/>
      <c r="B30" s="34"/>
      <c r="C30" s="34"/>
      <c r="D30" s="34"/>
      <c r="E30" s="34"/>
      <c r="F30" s="34"/>
      <c r="G30" s="34"/>
      <c r="H30" s="34"/>
      <c r="I30" s="34"/>
    </row>
    <row r="31" spans="1:9">
      <c r="A31" s="34"/>
      <c r="B31" s="34"/>
      <c r="C31" s="34"/>
      <c r="D31" s="34"/>
      <c r="E31" s="34"/>
      <c r="F31" s="34"/>
      <c r="G31" s="34"/>
      <c r="H31" s="34"/>
      <c r="I31" s="34"/>
    </row>
    <row r="32" spans="1:9">
      <c r="A32" s="34"/>
      <c r="B32" s="34"/>
      <c r="C32" s="34"/>
      <c r="D32" s="34"/>
      <c r="E32" s="34"/>
      <c r="F32" s="34"/>
      <c r="G32" s="34"/>
      <c r="H32" s="34"/>
      <c r="I32" s="34"/>
    </row>
    <row r="33" spans="1:9">
      <c r="A33" s="34"/>
      <c r="B33" s="34"/>
      <c r="C33" s="34"/>
      <c r="D33" s="34"/>
      <c r="E33" s="34"/>
      <c r="F33" s="34"/>
      <c r="G33" s="34"/>
      <c r="H33" s="34"/>
      <c r="I33" s="34"/>
    </row>
    <row r="34" spans="1:9">
      <c r="A34" s="34"/>
      <c r="B34" s="34"/>
      <c r="C34" s="34"/>
      <c r="D34" s="34"/>
      <c r="E34" s="34"/>
      <c r="F34" s="34"/>
      <c r="G34" s="34"/>
      <c r="H34" s="34"/>
      <c r="I34" s="34"/>
    </row>
    <row r="35" spans="1:9">
      <c r="A35" s="34"/>
      <c r="B35" s="34"/>
      <c r="C35" s="34"/>
      <c r="D35" s="34"/>
      <c r="E35" s="34"/>
      <c r="F35" s="34"/>
      <c r="G35" s="34"/>
      <c r="H35" s="34"/>
      <c r="I35" s="34"/>
    </row>
    <row r="36" spans="1:9">
      <c r="A36" s="34"/>
      <c r="B36" s="34"/>
      <c r="C36" s="34"/>
      <c r="D36" s="34"/>
      <c r="E36" s="34"/>
      <c r="F36" s="34"/>
      <c r="G36" s="34"/>
      <c r="H36" s="34"/>
      <c r="I36" s="34"/>
    </row>
    <row r="37" spans="1:9">
      <c r="A37" s="34"/>
      <c r="B37" s="34"/>
      <c r="C37" s="34"/>
      <c r="D37" s="34"/>
      <c r="E37" s="34"/>
      <c r="F37" s="34"/>
      <c r="G37" s="34"/>
      <c r="H37" s="34"/>
      <c r="I37" s="34"/>
    </row>
    <row r="38" spans="1:9">
      <c r="A38" s="34"/>
      <c r="B38" s="34"/>
      <c r="C38" s="34"/>
      <c r="D38" s="34"/>
      <c r="E38" s="34"/>
      <c r="F38" s="34"/>
      <c r="G38" s="34"/>
      <c r="H38" s="34"/>
      <c r="I38" s="34"/>
    </row>
    <row r="39" spans="1:9">
      <c r="A39" s="34"/>
      <c r="B39" s="34"/>
      <c r="C39" s="34"/>
      <c r="D39" s="34"/>
      <c r="E39" s="34"/>
      <c r="F39" s="34"/>
      <c r="G39" s="34"/>
      <c r="H39" s="34"/>
      <c r="I39" s="34"/>
    </row>
    <row r="40" spans="1:9">
      <c r="A40" s="34"/>
      <c r="B40" s="34"/>
      <c r="C40" s="34"/>
      <c r="D40" s="34"/>
      <c r="E40" s="34"/>
      <c r="F40" s="34"/>
      <c r="G40" s="34"/>
      <c r="H40" s="34"/>
      <c r="I40" s="34"/>
    </row>
    <row r="41" spans="1:9">
      <c r="A41" s="34"/>
      <c r="B41" s="34"/>
      <c r="C41" s="34"/>
      <c r="D41" s="34"/>
      <c r="E41" s="34"/>
      <c r="F41" s="34"/>
      <c r="G41" s="34"/>
      <c r="H41" s="34"/>
      <c r="I41" s="34"/>
    </row>
    <row r="42" spans="1:9">
      <c r="A42" s="34"/>
      <c r="B42" s="34"/>
      <c r="C42" s="34"/>
      <c r="D42" s="34"/>
      <c r="E42" s="34"/>
      <c r="F42" s="34"/>
      <c r="G42" s="34"/>
      <c r="H42" s="34"/>
      <c r="I42" s="34"/>
    </row>
    <row r="43" spans="1:9">
      <c r="A43" s="34"/>
      <c r="B43" s="34"/>
      <c r="C43" s="34"/>
      <c r="D43" s="34"/>
      <c r="E43" s="34"/>
      <c r="F43" s="34"/>
      <c r="G43" s="34"/>
      <c r="H43" s="34"/>
      <c r="I43" s="34"/>
    </row>
    <row r="44" spans="1:9">
      <c r="A44" s="34"/>
      <c r="B44" s="34"/>
      <c r="C44" s="34"/>
      <c r="D44" s="34"/>
      <c r="E44" s="34"/>
      <c r="F44" s="34"/>
      <c r="G44" s="34"/>
      <c r="H44" s="34"/>
      <c r="I44" s="34"/>
    </row>
  </sheetData>
  <mergeCells count="2">
    <mergeCell ref="A1:F1"/>
    <mergeCell ref="A6:F7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3" workbookViewId="0">
      <selection activeCell="N12" sqref="N12"/>
    </sheetView>
  </sheetViews>
  <sheetFormatPr defaultColWidth="9" defaultRowHeight="13.5"/>
  <cols>
    <col min="1" max="1" width="9.125" customWidth="true"/>
    <col min="2" max="2" width="11.875" customWidth="true"/>
    <col min="3" max="4" width="11.625" customWidth="true"/>
    <col min="5" max="5" width="11.125" customWidth="true"/>
    <col min="6" max="6" width="11.625" customWidth="true"/>
    <col min="7" max="7" width="9.25" style="1" customWidth="true"/>
    <col min="8" max="8" width="9.5" customWidth="true"/>
  </cols>
  <sheetData>
    <row r="1" ht="30" customHeight="true" spans="1:8">
      <c r="A1" s="2" t="s">
        <v>43</v>
      </c>
      <c r="B1" s="3"/>
      <c r="C1" s="3"/>
      <c r="D1" s="3"/>
      <c r="E1" s="3"/>
      <c r="F1" s="3"/>
      <c r="G1" s="17"/>
      <c r="H1" s="3"/>
    </row>
    <row r="2" ht="27" spans="1:8">
      <c r="A2" s="4" t="s">
        <v>1</v>
      </c>
      <c r="B2" s="4" t="s">
        <v>2</v>
      </c>
      <c r="C2" s="5" t="s">
        <v>44</v>
      </c>
      <c r="D2" s="5" t="s">
        <v>45</v>
      </c>
      <c r="E2" s="5" t="s">
        <v>46</v>
      </c>
      <c r="F2" s="5" t="s">
        <v>47</v>
      </c>
      <c r="G2" s="18" t="s">
        <v>48</v>
      </c>
      <c r="H2" s="4" t="s">
        <v>40</v>
      </c>
    </row>
    <row r="3" ht="45" customHeight="true" spans="1:9">
      <c r="A3" s="6">
        <v>1</v>
      </c>
      <c r="B3" s="7" t="s">
        <v>16</v>
      </c>
      <c r="C3" s="28">
        <v>93.9981818181818</v>
      </c>
      <c r="D3" s="29">
        <v>93.7181818181818</v>
      </c>
      <c r="E3" s="25"/>
      <c r="F3" s="20">
        <f>C3*0.7+D3*0.3+E3</f>
        <v>93.9141818181818</v>
      </c>
      <c r="G3" s="21">
        <v>5</v>
      </c>
      <c r="H3" s="22"/>
      <c r="I3" s="34"/>
    </row>
    <row r="4" ht="45" customHeight="true" spans="1:9">
      <c r="A4" s="6">
        <v>2</v>
      </c>
      <c r="B4" s="14" t="s">
        <v>17</v>
      </c>
      <c r="C4" s="28">
        <v>94.0027272727273</v>
      </c>
      <c r="D4" s="29">
        <v>94.7227272727273</v>
      </c>
      <c r="E4" s="24"/>
      <c r="F4" s="20">
        <f t="shared" ref="F3:F13" si="0">C4*0.7+D4*0.3+E4</f>
        <v>94.2187272727273</v>
      </c>
      <c r="G4" s="21">
        <v>2</v>
      </c>
      <c r="H4" s="32"/>
      <c r="I4" s="34"/>
    </row>
    <row r="5" ht="45" customHeight="true" spans="1:9">
      <c r="A5" s="6">
        <v>3</v>
      </c>
      <c r="B5" s="7" t="s">
        <v>18</v>
      </c>
      <c r="C5" s="28">
        <v>93.1872727272727</v>
      </c>
      <c r="D5" s="29">
        <v>93.7818181818182</v>
      </c>
      <c r="E5" s="19" t="s">
        <v>49</v>
      </c>
      <c r="F5" s="20">
        <f t="shared" si="0"/>
        <v>93.6656363636363</v>
      </c>
      <c r="G5" s="21">
        <v>6</v>
      </c>
      <c r="H5" s="22" t="s">
        <v>50</v>
      </c>
      <c r="I5" s="34"/>
    </row>
    <row r="6" ht="45" customHeight="true" spans="1:9">
      <c r="A6" s="6">
        <v>4</v>
      </c>
      <c r="B6" s="7" t="s">
        <v>19</v>
      </c>
      <c r="C6" s="28">
        <v>92.6309090909091</v>
      </c>
      <c r="D6" s="29">
        <v>92.7</v>
      </c>
      <c r="E6" s="25"/>
      <c r="F6" s="20">
        <f t="shared" si="0"/>
        <v>92.6516363636364</v>
      </c>
      <c r="G6" s="21">
        <v>10</v>
      </c>
      <c r="H6" s="32"/>
      <c r="I6" s="34"/>
    </row>
    <row r="7" ht="45" customHeight="true" spans="1:9">
      <c r="A7" s="6">
        <v>5</v>
      </c>
      <c r="B7" s="7" t="s">
        <v>20</v>
      </c>
      <c r="C7" s="28">
        <v>94.5227272727273</v>
      </c>
      <c r="D7" s="29">
        <v>94.6090909090909</v>
      </c>
      <c r="E7" s="19"/>
      <c r="F7" s="20">
        <f t="shared" si="0"/>
        <v>94.5486363636364</v>
      </c>
      <c r="G7" s="21">
        <v>1</v>
      </c>
      <c r="H7" s="22"/>
      <c r="I7" s="34"/>
    </row>
    <row r="8" ht="45" customHeight="true" spans="1:12">
      <c r="A8" s="6">
        <v>6</v>
      </c>
      <c r="B8" s="14" t="s">
        <v>21</v>
      </c>
      <c r="C8" s="28">
        <v>92.3836363636364</v>
      </c>
      <c r="D8" s="29">
        <v>93.3454545454545</v>
      </c>
      <c r="E8" s="24"/>
      <c r="F8" s="20">
        <f t="shared" si="0"/>
        <v>92.6721818181818</v>
      </c>
      <c r="G8" s="21">
        <v>9</v>
      </c>
      <c r="H8" s="26"/>
      <c r="I8" s="34"/>
      <c r="J8" s="35"/>
      <c r="L8" s="35"/>
    </row>
    <row r="9" ht="45" customHeight="true" spans="1:9">
      <c r="A9" s="6">
        <v>7</v>
      </c>
      <c r="B9" s="7" t="s">
        <v>22</v>
      </c>
      <c r="C9" s="28">
        <v>91.8881818181818</v>
      </c>
      <c r="D9" s="29">
        <v>93.7</v>
      </c>
      <c r="E9" s="25"/>
      <c r="F9" s="20">
        <f t="shared" si="0"/>
        <v>92.4317272727273</v>
      </c>
      <c r="G9" s="21">
        <v>11</v>
      </c>
      <c r="H9" s="32"/>
      <c r="I9" s="34"/>
    </row>
    <row r="10" ht="45" customHeight="true" spans="1:9">
      <c r="A10" s="6">
        <v>8</v>
      </c>
      <c r="B10" s="7" t="s">
        <v>23</v>
      </c>
      <c r="C10" s="28">
        <v>92.7209090909091</v>
      </c>
      <c r="D10" s="29">
        <v>95.5772727272727</v>
      </c>
      <c r="E10" s="25"/>
      <c r="F10" s="20">
        <f t="shared" si="0"/>
        <v>93.5778181818182</v>
      </c>
      <c r="G10" s="21">
        <v>7</v>
      </c>
      <c r="H10" s="32"/>
      <c r="I10" s="34"/>
    </row>
    <row r="11" ht="45" customHeight="true" spans="1:9">
      <c r="A11" s="6">
        <v>9</v>
      </c>
      <c r="B11" s="30" t="s">
        <v>24</v>
      </c>
      <c r="C11" s="28">
        <v>94.1218181818182</v>
      </c>
      <c r="D11" s="29">
        <v>93.8090909090909</v>
      </c>
      <c r="E11" s="33"/>
      <c r="F11" s="20">
        <f t="shared" si="0"/>
        <v>94.028</v>
      </c>
      <c r="G11" s="21">
        <v>4</v>
      </c>
      <c r="H11" s="22"/>
      <c r="I11" s="34"/>
    </row>
    <row r="12" ht="45" customHeight="true" spans="1:9">
      <c r="A12" s="6">
        <v>10</v>
      </c>
      <c r="B12" s="7" t="s">
        <v>25</v>
      </c>
      <c r="C12" s="28">
        <v>94.1109090909091</v>
      </c>
      <c r="D12" s="29">
        <v>94.1636363636364</v>
      </c>
      <c r="E12" s="19"/>
      <c r="F12" s="20">
        <f t="shared" si="0"/>
        <v>94.1267272727273</v>
      </c>
      <c r="G12" s="21">
        <v>3</v>
      </c>
      <c r="H12" s="22"/>
      <c r="I12" s="34"/>
    </row>
    <row r="13" ht="45" customHeight="true" spans="1:9">
      <c r="A13" s="6">
        <v>11</v>
      </c>
      <c r="B13" s="31" t="s">
        <v>26</v>
      </c>
      <c r="C13" s="28">
        <v>92.74</v>
      </c>
      <c r="D13" s="29">
        <v>93.3954545454546</v>
      </c>
      <c r="E13" s="19" t="s">
        <v>51</v>
      </c>
      <c r="F13" s="20">
        <f t="shared" si="0"/>
        <v>93.1366363636364</v>
      </c>
      <c r="G13" s="21">
        <v>8</v>
      </c>
      <c r="H13" s="32" t="s">
        <v>50</v>
      </c>
      <c r="I13" s="34"/>
    </row>
    <row r="14" ht="172.5" customHeight="true" spans="1:8">
      <c r="A14" s="15" t="s">
        <v>52</v>
      </c>
      <c r="B14" s="16"/>
      <c r="C14" s="16"/>
      <c r="D14" s="16"/>
      <c r="E14" s="16"/>
      <c r="F14" s="16"/>
      <c r="G14" s="27"/>
      <c r="H14" s="16"/>
    </row>
  </sheetData>
  <mergeCells count="2">
    <mergeCell ref="A1:H1"/>
    <mergeCell ref="A14:H14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J25" sqref="J25"/>
    </sheetView>
  </sheetViews>
  <sheetFormatPr defaultColWidth="9" defaultRowHeight="13.5" outlineLevelCol="7"/>
  <cols>
    <col min="1" max="1" width="9.25" customWidth="true"/>
    <col min="2" max="6" width="11.625" customWidth="true"/>
    <col min="7" max="7" width="10" style="1" customWidth="true"/>
    <col min="8" max="8" width="11" customWidth="true"/>
  </cols>
  <sheetData>
    <row r="1" ht="42" customHeight="true" spans="1:8">
      <c r="A1" s="2" t="s">
        <v>53</v>
      </c>
      <c r="B1" s="3"/>
      <c r="C1" s="3"/>
      <c r="D1" s="3"/>
      <c r="E1" s="3"/>
      <c r="F1" s="3"/>
      <c r="G1" s="17"/>
      <c r="H1" s="3"/>
    </row>
    <row r="2" ht="39.95" customHeight="true" spans="1:8">
      <c r="A2" s="4" t="s">
        <v>1</v>
      </c>
      <c r="B2" s="4" t="s">
        <v>2</v>
      </c>
      <c r="C2" s="5" t="s">
        <v>44</v>
      </c>
      <c r="D2" s="5" t="s">
        <v>45</v>
      </c>
      <c r="E2" s="5" t="s">
        <v>46</v>
      </c>
      <c r="F2" s="5" t="s">
        <v>47</v>
      </c>
      <c r="G2" s="18" t="s">
        <v>48</v>
      </c>
      <c r="H2" s="4" t="s">
        <v>40</v>
      </c>
    </row>
    <row r="3" ht="45" customHeight="true" spans="1:8">
      <c r="A3" s="6">
        <v>1</v>
      </c>
      <c r="B3" s="7" t="s">
        <v>27</v>
      </c>
      <c r="C3" s="8">
        <v>86.2036363636364</v>
      </c>
      <c r="D3" s="9">
        <v>88.925</v>
      </c>
      <c r="E3" s="19"/>
      <c r="F3" s="20">
        <f>C3*0.7+D3*0.3+E3</f>
        <v>87.0200454545455</v>
      </c>
      <c r="G3" s="21">
        <v>4</v>
      </c>
      <c r="H3" s="22"/>
    </row>
    <row r="4" ht="45" customHeight="true" spans="1:8">
      <c r="A4" s="6">
        <v>2</v>
      </c>
      <c r="B4" s="7" t="s">
        <v>28</v>
      </c>
      <c r="C4" s="8">
        <v>74.7254545454545</v>
      </c>
      <c r="D4" s="9">
        <v>71.0333333333334</v>
      </c>
      <c r="E4" s="19"/>
      <c r="F4" s="20">
        <f t="shared" ref="F4:F12" si="0">C4*0.7+D4*0.3+E4</f>
        <v>73.6178181818182</v>
      </c>
      <c r="G4" s="21">
        <v>7</v>
      </c>
      <c r="H4" s="22"/>
    </row>
    <row r="5" ht="45" customHeight="true" spans="1:8">
      <c r="A5" s="6">
        <v>3</v>
      </c>
      <c r="B5" s="7" t="s">
        <v>29</v>
      </c>
      <c r="C5" s="8">
        <v>76.19</v>
      </c>
      <c r="D5" s="9">
        <v>59.2725</v>
      </c>
      <c r="E5" s="19"/>
      <c r="F5" s="20">
        <f t="shared" si="0"/>
        <v>71.11475</v>
      </c>
      <c r="G5" s="21">
        <v>9</v>
      </c>
      <c r="H5" s="22"/>
    </row>
    <row r="6" ht="45" customHeight="true" spans="1:8">
      <c r="A6" s="6">
        <v>4</v>
      </c>
      <c r="B6" s="7" t="s">
        <v>30</v>
      </c>
      <c r="C6" s="8">
        <v>66.9618181818182</v>
      </c>
      <c r="D6" s="9">
        <v>88.4666666666667</v>
      </c>
      <c r="E6" s="19"/>
      <c r="F6" s="20">
        <f t="shared" si="0"/>
        <v>73.4132727272728</v>
      </c>
      <c r="G6" s="21">
        <v>8</v>
      </c>
      <c r="H6" s="22"/>
    </row>
    <row r="7" ht="45" customHeight="true" spans="1:8">
      <c r="A7" s="6">
        <v>5</v>
      </c>
      <c r="B7" s="7" t="s">
        <v>31</v>
      </c>
      <c r="C7" s="8">
        <v>86.7081818181818</v>
      </c>
      <c r="D7" s="9">
        <v>84.375</v>
      </c>
      <c r="E7" s="19"/>
      <c r="F7" s="20">
        <f t="shared" si="0"/>
        <v>86.0082272727273</v>
      </c>
      <c r="G7" s="21">
        <v>5</v>
      </c>
      <c r="H7" s="22"/>
    </row>
    <row r="8" ht="45" customHeight="true" spans="1:8">
      <c r="A8" s="6">
        <v>6</v>
      </c>
      <c r="B8" s="10" t="s">
        <v>32</v>
      </c>
      <c r="C8" s="8">
        <v>85.3229545454545</v>
      </c>
      <c r="D8" s="11">
        <v>85.6916666666667</v>
      </c>
      <c r="E8" s="23"/>
      <c r="F8" s="20">
        <f t="shared" si="0"/>
        <v>85.4335681818181</v>
      </c>
      <c r="G8" s="21">
        <v>6</v>
      </c>
      <c r="H8" s="22"/>
    </row>
    <row r="9" ht="50" customHeight="true" spans="1:8">
      <c r="A9" s="6">
        <v>7</v>
      </c>
      <c r="B9" s="12" t="s">
        <v>41</v>
      </c>
      <c r="C9" s="8">
        <v>92.8709090909091</v>
      </c>
      <c r="D9" s="13">
        <v>93.7701742424242</v>
      </c>
      <c r="E9" s="19"/>
      <c r="F9" s="20">
        <f t="shared" si="0"/>
        <v>93.1406886363636</v>
      </c>
      <c r="G9" s="21">
        <v>2</v>
      </c>
      <c r="H9" s="22"/>
    </row>
    <row r="10" ht="52" customHeight="true" spans="1:8">
      <c r="A10" s="6">
        <v>8</v>
      </c>
      <c r="B10" s="14" t="s">
        <v>34</v>
      </c>
      <c r="C10" s="8">
        <v>89.9372727272727</v>
      </c>
      <c r="D10" s="13">
        <v>92.1670454545455</v>
      </c>
      <c r="E10" s="24"/>
      <c r="F10" s="20">
        <f t="shared" si="0"/>
        <v>90.6062045454545</v>
      </c>
      <c r="G10" s="21">
        <v>3</v>
      </c>
      <c r="H10" s="5"/>
    </row>
    <row r="11" ht="51" customHeight="true" spans="1:8">
      <c r="A11" s="6">
        <v>9</v>
      </c>
      <c r="B11" s="7" t="s">
        <v>35</v>
      </c>
      <c r="C11" s="8">
        <v>93.7040909090909</v>
      </c>
      <c r="D11" s="13">
        <v>92.8868181818182</v>
      </c>
      <c r="E11" s="25"/>
      <c r="F11" s="20">
        <f t="shared" si="0"/>
        <v>93.4589090909091</v>
      </c>
      <c r="G11" s="21">
        <v>1</v>
      </c>
      <c r="H11" s="26"/>
    </row>
    <row r="12" ht="156" customHeight="true" spans="1:8">
      <c r="A12" s="15" t="s">
        <v>52</v>
      </c>
      <c r="B12" s="16"/>
      <c r="C12" s="16"/>
      <c r="D12" s="16"/>
      <c r="E12" s="16"/>
      <c r="F12" s="16"/>
      <c r="G12" s="27"/>
      <c r="H12" s="16"/>
    </row>
  </sheetData>
  <mergeCells count="2">
    <mergeCell ref="A1:H1"/>
    <mergeCell ref="A12:H1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各单位2022年1-11月检查分数</vt:lpstr>
      <vt:lpstr>局属街道单位12月分数</vt:lpstr>
      <vt:lpstr>年度评分公园单位</vt:lpstr>
      <vt:lpstr>年度评分街道单位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gxxc</cp:lastModifiedBy>
  <dcterms:created xsi:type="dcterms:W3CDTF">2006-09-17T19:21:00Z</dcterms:created>
  <cp:lastPrinted>2021-01-01T18:00:00Z</cp:lastPrinted>
  <dcterms:modified xsi:type="dcterms:W3CDTF">2023-01-03T16:41:11Z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